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pc\Desktop\GENÇLER A-B OKULLAR 2023\"/>
    </mc:Choice>
  </mc:AlternateContent>
  <bookViews>
    <workbookView xWindow="0" yWindow="0" windowWidth="24000" windowHeight="9750" tabRatio="840" activeTab="6"/>
  </bookViews>
  <sheets>
    <sheet name="İLETİŞİM BİLGİLERİ" sheetId="1" r:id="rId1"/>
    <sheet name="GENÇ KADIN B FERDİ" sheetId="2" r:id="rId2"/>
    <sheet name="GENÇ ERKEK B FERDİ" sheetId="3" r:id="rId3"/>
    <sheet name="GENÇ KADIN A (TAKIM)" sheetId="4" r:id="rId4"/>
    <sheet name="GENÇ ERKEK A (TAKIM)" sheetId="5" r:id="rId5"/>
    <sheet name="SAATLİ PROGRAM TASLAK" sheetId="6" state="hidden" r:id="rId6"/>
    <sheet name="SAATLİ PROGRAM" sheetId="8" r:id="rId7"/>
    <sheet name="SAATLİ PROGRAM TASLAK(2)" sheetId="9" state="hidden" r:id="rId8"/>
  </sheets>
  <definedNames>
    <definedName name="_xlnm._FilterDatabase" localSheetId="4" hidden="1">'GENÇ ERKEK A (TAKIM)'!$E$5:$E$31</definedName>
    <definedName name="_xlnm._FilterDatabase" localSheetId="2" hidden="1">'GENÇ ERKEK B FERDİ'!$E$5:$E$25</definedName>
    <definedName name="_xlnm._FilterDatabase" localSheetId="3" hidden="1">'GENÇ KADIN A (TAKIM)'!$E$5:$E$30</definedName>
    <definedName name="_xlnm._FilterDatabase" localSheetId="1" hidden="1">'GENÇ KADIN B FERDİ'!$E$5:$E$25</definedName>
    <definedName name="_xlnm._FilterDatabase" localSheetId="6" hidden="1">'SAATLİ PROGRAM'!$A$9:$F$68</definedName>
    <definedName name="_xlnm._FilterDatabase" localSheetId="5" hidden="1">'SAATLİ PROGRAM TASLAK'!$A$9:$F$71</definedName>
    <definedName name="_xlnm._FilterDatabase" localSheetId="7" hidden="1">'SAATLİ PROGRAM TASLAK(2)'!$A$9:$F$71</definedName>
    <definedName name="_xlnm.Print_Area" localSheetId="1">'GENÇ KADIN B FERDİ'!$A$1:$L$25</definedName>
    <definedName name="_xlnm.Print_Area" localSheetId="6">'SAATLİ PROGRAM'!$A$1:$F$68</definedName>
    <definedName name="_xlnm.Print_Area" localSheetId="5">'SAATLİ PROGRAM TASLAK'!$A$1:$F$71</definedName>
    <definedName name="_xlnm.Print_Area" localSheetId="7">'SAATLİ PROGRAM TASLAK(2)'!$A$1:$F$71</definedName>
  </definedNames>
  <calcPr calcId="152511"/>
</workbook>
</file>

<file path=xl/calcChain.xml><?xml version="1.0" encoding="utf-8"?>
<calcChain xmlns="http://schemas.openxmlformats.org/spreadsheetml/2006/main">
  <c r="F17" i="2" l="1"/>
  <c r="F18" i="2"/>
  <c r="F19" i="2"/>
  <c r="F20" i="2"/>
  <c r="F21" i="2"/>
  <c r="F22" i="2"/>
  <c r="F11" i="2" l="1"/>
  <c r="F14" i="5"/>
  <c r="F14" i="4"/>
  <c r="B69" i="9" l="1"/>
  <c r="C69" i="9" s="1"/>
  <c r="A69" i="9"/>
  <c r="A68" i="9"/>
  <c r="B68" i="9" s="1"/>
  <c r="C68" i="9" s="1"/>
  <c r="B67" i="9"/>
  <c r="C67" i="9" s="1"/>
  <c r="A67" i="9"/>
  <c r="A66" i="9"/>
  <c r="B66" i="9" s="1"/>
  <c r="C66" i="9" s="1"/>
  <c r="B65" i="9"/>
  <c r="C65" i="9" s="1"/>
  <c r="A65" i="9"/>
  <c r="A64" i="9"/>
  <c r="B64" i="9" s="1"/>
  <c r="C64" i="9" s="1"/>
  <c r="B63" i="9"/>
  <c r="C63" i="9" s="1"/>
  <c r="A63" i="9"/>
  <c r="A62" i="9"/>
  <c r="B62" i="9" s="1"/>
  <c r="C62" i="9" s="1"/>
  <c r="B61" i="9"/>
  <c r="C61" i="9" s="1"/>
  <c r="A61" i="9"/>
  <c r="A60" i="9"/>
  <c r="B60" i="9" s="1"/>
  <c r="C60" i="9" s="1"/>
  <c r="B59" i="9"/>
  <c r="C59" i="9" s="1"/>
  <c r="A59" i="9"/>
  <c r="A58" i="9"/>
  <c r="B58" i="9" s="1"/>
  <c r="C58" i="9" s="1"/>
  <c r="B57" i="9"/>
  <c r="C57" i="9" s="1"/>
  <c r="A57" i="9"/>
  <c r="A56" i="9"/>
  <c r="B56" i="9" s="1"/>
  <c r="C56" i="9" s="1"/>
  <c r="B55" i="9"/>
  <c r="C55" i="9" s="1"/>
  <c r="A55" i="9"/>
  <c r="A54" i="9"/>
  <c r="B54" i="9" s="1"/>
  <c r="C54" i="9" s="1"/>
  <c r="B53" i="9"/>
  <c r="C53" i="9" s="1"/>
  <c r="A53" i="9"/>
  <c r="A52" i="9"/>
  <c r="B52" i="9" s="1"/>
  <c r="C52" i="9" s="1"/>
  <c r="B51" i="9"/>
  <c r="C51" i="9" s="1"/>
  <c r="A51" i="9"/>
  <c r="A50" i="9"/>
  <c r="B50" i="9" s="1"/>
  <c r="C50" i="9" s="1"/>
  <c r="B49" i="9"/>
  <c r="C49" i="9" s="1"/>
  <c r="A49" i="9"/>
  <c r="A48" i="9"/>
  <c r="B48" i="9" s="1"/>
  <c r="C48" i="9" s="1"/>
  <c r="B47" i="9"/>
  <c r="C47" i="9" s="1"/>
  <c r="A47" i="9"/>
  <c r="A46" i="9"/>
  <c r="B46" i="9" s="1"/>
  <c r="C46" i="9" s="1"/>
  <c r="B45" i="9"/>
  <c r="C45" i="9" s="1"/>
  <c r="A45" i="9"/>
  <c r="A44" i="9"/>
  <c r="B44" i="9" s="1"/>
  <c r="C44" i="9" s="1"/>
  <c r="B43" i="9"/>
  <c r="C43" i="9" s="1"/>
  <c r="A43" i="9"/>
  <c r="A42" i="9"/>
  <c r="B42" i="9" s="1"/>
  <c r="C42" i="9" s="1"/>
  <c r="B41" i="9"/>
  <c r="C41" i="9" s="1"/>
  <c r="A41" i="9"/>
  <c r="A40" i="9"/>
  <c r="B40" i="9" s="1"/>
  <c r="C40" i="9" s="1"/>
  <c r="B36" i="9"/>
  <c r="C36" i="9" s="1"/>
  <c r="A36" i="9"/>
  <c r="A35" i="9"/>
  <c r="B35" i="9" s="1"/>
  <c r="C35" i="9" s="1"/>
  <c r="B34" i="9"/>
  <c r="C34" i="9" s="1"/>
  <c r="A34" i="9"/>
  <c r="A33" i="9"/>
  <c r="B33" i="9" s="1"/>
  <c r="C33" i="9" s="1"/>
  <c r="B32" i="9"/>
  <c r="C32" i="9" s="1"/>
  <c r="A32" i="9"/>
  <c r="A31" i="9"/>
  <c r="B31" i="9" s="1"/>
  <c r="C31" i="9" s="1"/>
  <c r="B30" i="9"/>
  <c r="C30" i="9" s="1"/>
  <c r="A30" i="9"/>
  <c r="A29" i="9"/>
  <c r="B29" i="9" s="1"/>
  <c r="C29" i="9" s="1"/>
  <c r="B28" i="9"/>
  <c r="C28" i="9" s="1"/>
  <c r="A28" i="9"/>
  <c r="A27" i="9"/>
  <c r="B27" i="9" s="1"/>
  <c r="C27" i="9" s="1"/>
  <c r="B26" i="9"/>
  <c r="C26" i="9" s="1"/>
  <c r="A26" i="9"/>
  <c r="A25" i="9"/>
  <c r="B25" i="9" s="1"/>
  <c r="C25" i="9" s="1"/>
  <c r="B24" i="9"/>
  <c r="C24" i="9" s="1"/>
  <c r="A24" i="9"/>
  <c r="A23" i="9"/>
  <c r="B23" i="9" s="1"/>
  <c r="C23" i="9" s="1"/>
  <c r="B22" i="9"/>
  <c r="C22" i="9" s="1"/>
  <c r="A22" i="9"/>
  <c r="A21" i="9"/>
  <c r="B21" i="9" s="1"/>
  <c r="C21" i="9" s="1"/>
  <c r="B20" i="9"/>
  <c r="C20" i="9" s="1"/>
  <c r="A20" i="9"/>
  <c r="A19" i="9"/>
  <c r="B19" i="9" s="1"/>
  <c r="C19" i="9" s="1"/>
  <c r="B18" i="9"/>
  <c r="C18" i="9" s="1"/>
  <c r="A18" i="9"/>
  <c r="A17" i="9"/>
  <c r="B17" i="9" s="1"/>
  <c r="C17" i="9" s="1"/>
  <c r="B16" i="9"/>
  <c r="C16" i="9" s="1"/>
  <c r="A16" i="9"/>
  <c r="A15" i="9"/>
  <c r="B15" i="9" s="1"/>
  <c r="C15" i="9" s="1"/>
  <c r="B14" i="9"/>
  <c r="C14" i="9" s="1"/>
  <c r="A14" i="9"/>
  <c r="A13" i="9"/>
  <c r="B13" i="9" s="1"/>
  <c r="C13" i="9" s="1"/>
  <c r="B12" i="9"/>
  <c r="C12" i="9" s="1"/>
  <c r="A12" i="9"/>
  <c r="A11" i="9"/>
  <c r="B11" i="9" s="1"/>
  <c r="C11" i="9" s="1"/>
  <c r="B10" i="9"/>
  <c r="C10" i="9" s="1"/>
  <c r="A10" i="9"/>
  <c r="A55" i="8"/>
  <c r="B55" i="8" s="1"/>
  <c r="C55" i="8" s="1"/>
  <c r="A54" i="8"/>
  <c r="B54" i="8" s="1"/>
  <c r="C54" i="8" s="1"/>
  <c r="A57" i="8"/>
  <c r="B57" i="8" s="1"/>
  <c r="C57" i="8" s="1"/>
  <c r="A56" i="8"/>
  <c r="B56" i="8" s="1"/>
  <c r="C56" i="8" s="1"/>
  <c r="A53" i="8"/>
  <c r="B53" i="8" s="1"/>
  <c r="C53" i="8" s="1"/>
  <c r="A66" i="8"/>
  <c r="B66" i="8" s="1"/>
  <c r="C66" i="8" s="1"/>
  <c r="A52" i="8"/>
  <c r="B52" i="8" s="1"/>
  <c r="C52" i="8" s="1"/>
  <c r="A50" i="8"/>
  <c r="B50" i="8" s="1"/>
  <c r="C50" i="8" s="1"/>
  <c r="A49" i="8"/>
  <c r="B49" i="8" s="1"/>
  <c r="C49" i="8" s="1"/>
  <c r="A51" i="8"/>
  <c r="B51" i="8" s="1"/>
  <c r="C51" i="8" s="1"/>
  <c r="A48" i="8"/>
  <c r="B48" i="8" s="1"/>
  <c r="C48" i="8" s="1"/>
  <c r="A47" i="8"/>
  <c r="B47" i="8" s="1"/>
  <c r="C47" i="8" s="1"/>
  <c r="A42" i="8"/>
  <c r="B42" i="8" s="1"/>
  <c r="C42" i="8" s="1"/>
  <c r="A45" i="8"/>
  <c r="B45" i="8" s="1"/>
  <c r="C45" i="8" s="1"/>
  <c r="A41" i="8"/>
  <c r="B41" i="8" s="1"/>
  <c r="C41" i="8" s="1"/>
  <c r="A68" i="8"/>
  <c r="B68" i="8" s="1"/>
  <c r="C68" i="8" s="1"/>
  <c r="A67" i="8"/>
  <c r="B67" i="8" s="1"/>
  <c r="C67" i="8" s="1"/>
  <c r="A46" i="8"/>
  <c r="B46" i="8" s="1"/>
  <c r="C46" i="8" s="1"/>
  <c r="A44" i="8"/>
  <c r="B44" i="8" s="1"/>
  <c r="C44" i="8" s="1"/>
  <c r="A65" i="8"/>
  <c r="B65" i="8" s="1"/>
  <c r="C65" i="8" s="1"/>
  <c r="A43" i="8"/>
  <c r="B43" i="8" s="1"/>
  <c r="C43" i="8" s="1"/>
  <c r="A40" i="8"/>
  <c r="B40" i="8" s="1"/>
  <c r="C40" i="8" s="1"/>
  <c r="A39" i="8"/>
  <c r="B39" i="8" s="1"/>
  <c r="C39" i="8" s="1"/>
  <c r="A64" i="8"/>
  <c r="B64" i="8" s="1"/>
  <c r="C64" i="8" s="1"/>
  <c r="A63" i="8"/>
  <c r="B63" i="8" s="1"/>
  <c r="C63" i="8" s="1"/>
  <c r="A62" i="8"/>
  <c r="B62" i="8" s="1"/>
  <c r="C62" i="8" s="1"/>
  <c r="A61" i="8"/>
  <c r="B61" i="8" s="1"/>
  <c r="C61" i="8" s="1"/>
  <c r="A60" i="8"/>
  <c r="B60" i="8" s="1"/>
  <c r="C60" i="8" s="1"/>
  <c r="A59" i="8"/>
  <c r="B59" i="8" s="1"/>
  <c r="C59" i="8" s="1"/>
  <c r="A58" i="8"/>
  <c r="B58" i="8" s="1"/>
  <c r="C58" i="8" s="1"/>
  <c r="A36" i="8"/>
  <c r="B36" i="8" s="1"/>
  <c r="C36" i="8" s="1"/>
  <c r="A35" i="8"/>
  <c r="B35" i="8" s="1"/>
  <c r="C35" i="8" s="1"/>
  <c r="A13" i="8"/>
  <c r="B13" i="8" s="1"/>
  <c r="C13" i="8" s="1"/>
  <c r="A24" i="8"/>
  <c r="B24" i="8" s="1"/>
  <c r="C24" i="8" s="1"/>
  <c r="A25" i="8"/>
  <c r="B25" i="8" s="1"/>
  <c r="C25" i="8" s="1"/>
  <c r="A22" i="8"/>
  <c r="B22" i="8" s="1"/>
  <c r="C22" i="8" s="1"/>
  <c r="A23" i="8"/>
  <c r="B23" i="8" s="1"/>
  <c r="C23" i="8" s="1"/>
  <c r="A20" i="8"/>
  <c r="B20" i="8" s="1"/>
  <c r="C20" i="8" s="1"/>
  <c r="A21" i="8"/>
  <c r="B21" i="8" s="1"/>
  <c r="C21" i="8" s="1"/>
  <c r="A19" i="8"/>
  <c r="B19" i="8" s="1"/>
  <c r="C19" i="8" s="1"/>
  <c r="A34" i="8"/>
  <c r="B34" i="8" s="1"/>
  <c r="C34" i="8" s="1"/>
  <c r="A33" i="8"/>
  <c r="B33" i="8" s="1"/>
  <c r="C33" i="8" s="1"/>
  <c r="A32" i="8"/>
  <c r="B32" i="8" s="1"/>
  <c r="C32" i="8" s="1"/>
  <c r="A31" i="8"/>
  <c r="B31" i="8" s="1"/>
  <c r="C31" i="8" s="1"/>
  <c r="A18" i="8"/>
  <c r="B18" i="8" s="1"/>
  <c r="C18" i="8" s="1"/>
  <c r="A17" i="8"/>
  <c r="B17" i="8" s="1"/>
  <c r="C17" i="8" s="1"/>
  <c r="A12" i="8"/>
  <c r="B12" i="8" s="1"/>
  <c r="C12" i="8" s="1"/>
  <c r="A30" i="8"/>
  <c r="B30" i="8" s="1"/>
  <c r="C30" i="8" s="1"/>
  <c r="A16" i="8"/>
  <c r="B16" i="8" s="1"/>
  <c r="C16" i="8" s="1"/>
  <c r="A11" i="8"/>
  <c r="B11" i="8" s="1"/>
  <c r="C11" i="8" s="1"/>
  <c r="A29" i="8"/>
  <c r="B29" i="8" s="1"/>
  <c r="C29" i="8" s="1"/>
  <c r="A26" i="8"/>
  <c r="B26" i="8" s="1"/>
  <c r="C26" i="8" s="1"/>
  <c r="A15" i="8"/>
  <c r="B15" i="8" s="1"/>
  <c r="C15" i="8" s="1"/>
  <c r="A28" i="8"/>
  <c r="B28" i="8" s="1"/>
  <c r="C28" i="8" s="1"/>
  <c r="A27" i="8"/>
  <c r="B27" i="8" s="1"/>
  <c r="C27" i="8" s="1"/>
  <c r="A14" i="8"/>
  <c r="B14" i="8" s="1"/>
  <c r="C14" i="8" s="1"/>
  <c r="A10" i="8"/>
  <c r="B10" i="8" s="1"/>
  <c r="C10" i="8" s="1"/>
  <c r="A35" i="6"/>
  <c r="B35" i="6" s="1"/>
  <c r="C35" i="6" s="1"/>
  <c r="A36" i="6"/>
  <c r="B36" i="6" s="1"/>
  <c r="C36" i="6" s="1"/>
  <c r="A69" i="6"/>
  <c r="B69" i="6" s="1"/>
  <c r="C69" i="6" s="1"/>
  <c r="A68" i="6"/>
  <c r="B68" i="6" s="1"/>
  <c r="C68" i="6" s="1"/>
  <c r="G4" i="5"/>
  <c r="G4" i="4"/>
  <c r="G4" i="3"/>
  <c r="F16" i="3"/>
  <c r="F16" i="2"/>
  <c r="F28" i="5"/>
  <c r="F3" i="2"/>
  <c r="F10" i="3" l="1"/>
  <c r="F12" i="3"/>
  <c r="F6" i="3"/>
  <c r="A67" i="6" l="1"/>
  <c r="B67" i="6" s="1"/>
  <c r="C67" i="6" s="1"/>
  <c r="A66" i="6"/>
  <c r="B66" i="6" s="1"/>
  <c r="C66" i="6" s="1"/>
  <c r="A65" i="6"/>
  <c r="B65" i="6" s="1"/>
  <c r="C65" i="6" s="1"/>
  <c r="A64" i="6"/>
  <c r="B64" i="6" s="1"/>
  <c r="C64" i="6" s="1"/>
  <c r="A61" i="6"/>
  <c r="B61" i="6" s="1"/>
  <c r="C61" i="6" s="1"/>
  <c r="A60" i="6"/>
  <c r="B60" i="6" s="1"/>
  <c r="C60" i="6" s="1"/>
  <c r="A58" i="6"/>
  <c r="B58" i="6" s="1"/>
  <c r="C58" i="6" s="1"/>
  <c r="A57" i="6"/>
  <c r="B57" i="6" s="1"/>
  <c r="C57" i="6" s="1"/>
  <c r="A56" i="6"/>
  <c r="B56" i="6" s="1"/>
  <c r="C56" i="6" s="1"/>
  <c r="A55" i="6"/>
  <c r="B55" i="6" s="1"/>
  <c r="C55" i="6" s="1"/>
  <c r="A50" i="6"/>
  <c r="B50" i="6" s="1"/>
  <c r="C50" i="6" s="1"/>
  <c r="A47" i="6"/>
  <c r="B47" i="6" s="1"/>
  <c r="C47" i="6" s="1"/>
  <c r="A46" i="6"/>
  <c r="B46" i="6" s="1"/>
  <c r="C46" i="6" s="1"/>
  <c r="A43" i="6"/>
  <c r="B43" i="6" s="1"/>
  <c r="C43" i="6" s="1"/>
  <c r="A42" i="6"/>
  <c r="B42" i="6" s="1"/>
  <c r="C42" i="6" s="1"/>
  <c r="A34" i="6"/>
  <c r="B34" i="6" s="1"/>
  <c r="C34" i="6" s="1"/>
  <c r="A33" i="6"/>
  <c r="B33" i="6" s="1"/>
  <c r="C33" i="6" s="1"/>
  <c r="A32" i="6"/>
  <c r="B32" i="6" s="1"/>
  <c r="C32" i="6" s="1"/>
  <c r="A30" i="6"/>
  <c r="B30" i="6" s="1"/>
  <c r="C30" i="6" s="1"/>
  <c r="A29" i="6"/>
  <c r="B29" i="6" s="1"/>
  <c r="C29" i="6" s="1"/>
  <c r="A27" i="6"/>
  <c r="B27" i="6" s="1"/>
  <c r="C27" i="6" s="1"/>
  <c r="A24" i="6"/>
  <c r="B24" i="6" s="1"/>
  <c r="C24" i="6" s="1"/>
  <c r="A23" i="6"/>
  <c r="B23" i="6" s="1"/>
  <c r="C23" i="6" s="1"/>
  <c r="A20" i="6"/>
  <c r="B20" i="6" s="1"/>
  <c r="C20" i="6" s="1"/>
  <c r="A19" i="6"/>
  <c r="B19" i="6" s="1"/>
  <c r="C19" i="6" s="1"/>
  <c r="A17" i="6"/>
  <c r="B17" i="6" s="1"/>
  <c r="C17" i="6" s="1"/>
  <c r="A13" i="6"/>
  <c r="B13" i="6" s="1"/>
  <c r="C13" i="6" s="1"/>
  <c r="A12" i="6"/>
  <c r="B12" i="6" s="1"/>
  <c r="C12" i="6" s="1"/>
  <c r="A63" i="6"/>
  <c r="B63" i="6" s="1"/>
  <c r="C63" i="6" s="1"/>
  <c r="A62" i="6"/>
  <c r="B62" i="6" s="1"/>
  <c r="C62" i="6" s="1"/>
  <c r="A59" i="6"/>
  <c r="B59" i="6" s="1"/>
  <c r="C59" i="6" s="1"/>
  <c r="A54" i="6"/>
  <c r="B54" i="6" s="1"/>
  <c r="C54" i="6" s="1"/>
  <c r="A53" i="6"/>
  <c r="B53" i="6" s="1"/>
  <c r="C53" i="6" s="1"/>
  <c r="A52" i="6"/>
  <c r="B52" i="6" s="1"/>
  <c r="C52" i="6" s="1"/>
  <c r="A51" i="6"/>
  <c r="B51" i="6" s="1"/>
  <c r="C51" i="6" s="1"/>
  <c r="A49" i="6"/>
  <c r="B49" i="6" s="1"/>
  <c r="C49" i="6" s="1"/>
  <c r="A48" i="6"/>
  <c r="B48" i="6" s="1"/>
  <c r="C48" i="6" s="1"/>
  <c r="A45" i="6"/>
  <c r="B45" i="6" s="1"/>
  <c r="C45" i="6" s="1"/>
  <c r="A44" i="6"/>
  <c r="B44" i="6" s="1"/>
  <c r="C44" i="6" s="1"/>
  <c r="A41" i="6"/>
  <c r="B41" i="6" s="1"/>
  <c r="C41" i="6" s="1"/>
  <c r="A40" i="6"/>
  <c r="B40" i="6" s="1"/>
  <c r="C40" i="6" s="1"/>
  <c r="A31" i="6"/>
  <c r="B31" i="6" s="1"/>
  <c r="C31" i="6" s="1"/>
  <c r="A28" i="6"/>
  <c r="B28" i="6" s="1"/>
  <c r="C28" i="6" s="1"/>
  <c r="A26" i="6"/>
  <c r="B26" i="6" s="1"/>
  <c r="C26" i="6" s="1"/>
  <c r="A25" i="6"/>
  <c r="B25" i="6" s="1"/>
  <c r="C25" i="6" s="1"/>
  <c r="A22" i="6"/>
  <c r="B22" i="6" s="1"/>
  <c r="C22" i="6" s="1"/>
  <c r="A21" i="6"/>
  <c r="B21" i="6" s="1"/>
  <c r="C21" i="6" s="1"/>
  <c r="A18" i="6"/>
  <c r="B18" i="6" s="1"/>
  <c r="C18" i="6" s="1"/>
  <c r="A16" i="6"/>
  <c r="B16" i="6" s="1"/>
  <c r="C16" i="6" s="1"/>
  <c r="A15" i="6"/>
  <c r="B15" i="6" s="1"/>
  <c r="C15" i="6" s="1"/>
  <c r="A14" i="6"/>
  <c r="B14" i="6" s="1"/>
  <c r="C14" i="6" s="1"/>
  <c r="A11" i="6"/>
  <c r="B11" i="6" s="1"/>
  <c r="C11" i="6" s="1"/>
  <c r="A10" i="6"/>
  <c r="B10" i="6" s="1"/>
  <c r="C10" i="6" s="1"/>
  <c r="F27" i="4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3" i="5"/>
  <c r="F12" i="5"/>
  <c r="F11" i="5"/>
  <c r="F10" i="5"/>
  <c r="F9" i="5"/>
  <c r="F8" i="5"/>
  <c r="F7" i="5"/>
  <c r="F6" i="5"/>
  <c r="F3" i="5"/>
  <c r="F26" i="4"/>
  <c r="F25" i="4"/>
  <c r="F24" i="4"/>
  <c r="F23" i="4"/>
  <c r="F22" i="4"/>
  <c r="F21" i="4"/>
  <c r="F20" i="4"/>
  <c r="F19" i="4"/>
  <c r="F18" i="4"/>
  <c r="F17" i="4"/>
  <c r="F16" i="4"/>
  <c r="F15" i="4"/>
  <c r="F13" i="4"/>
  <c r="F12" i="4"/>
  <c r="F11" i="4"/>
  <c r="F10" i="4"/>
  <c r="F9" i="4"/>
  <c r="F8" i="4"/>
  <c r="F7" i="4"/>
  <c r="F6" i="4"/>
  <c r="F3" i="4"/>
  <c r="F22" i="3"/>
  <c r="F21" i="3"/>
  <c r="F20" i="3"/>
  <c r="F19" i="3"/>
  <c r="F18" i="3"/>
  <c r="F17" i="3"/>
  <c r="F15" i="3"/>
  <c r="F14" i="3"/>
  <c r="F13" i="3"/>
  <c r="F9" i="3"/>
  <c r="F8" i="3"/>
  <c r="F7" i="3"/>
  <c r="F3" i="3"/>
  <c r="F15" i="2"/>
  <c r="F14" i="2"/>
  <c r="F13" i="2"/>
  <c r="F12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<sst xmlns="http://schemas.openxmlformats.org/spreadsheetml/2006/main" count="669" uniqueCount="137">
  <si>
    <t>KAYIT SORUMLUSU</t>
  </si>
  <si>
    <t>ADI SOYADI</t>
  </si>
  <si>
    <t>EMAİL ADRESİ</t>
  </si>
  <si>
    <t>TELEFON NUMARASI</t>
  </si>
  <si>
    <t>SİVAS</t>
  </si>
  <si>
    <t>NACİ İNAN</t>
  </si>
  <si>
    <t>0542 521 42 88</t>
  </si>
  <si>
    <t>Sivas</t>
  </si>
  <si>
    <t>SERİ-KULVAR-ATMA VE ATLAMA SIRASI:</t>
  </si>
  <si>
    <t>OKULU:</t>
  </si>
  <si>
    <t>TEKNİK TOPLANTIDA DEĞİŞTİRİLECEK SPORCU</t>
  </si>
  <si>
    <t>SIRA</t>
  </si>
  <si>
    <t>GÖĞÜS NO</t>
  </si>
  <si>
    <t>TC NO</t>
  </si>
  <si>
    <t>DOĞUM TARİHİ</t>
  </si>
  <si>
    <t>ADI VE SOYADI</t>
  </si>
  <si>
    <t>İLİ-OKULU</t>
  </si>
  <si>
    <t>YARIŞACAĞI 
BRANŞ</t>
  </si>
  <si>
    <t>KATEGORİ</t>
  </si>
  <si>
    <t>100M</t>
  </si>
  <si>
    <t>GENÇ KADIN B</t>
  </si>
  <si>
    <t>200M</t>
  </si>
  <si>
    <t>800M</t>
  </si>
  <si>
    <t>1500M</t>
  </si>
  <si>
    <t>100M.ENG</t>
  </si>
  <si>
    <t>UZUN</t>
  </si>
  <si>
    <t>ÜÇADIM</t>
  </si>
  <si>
    <t>YÜKSEK</t>
  </si>
  <si>
    <t>GÜLLE</t>
  </si>
  <si>
    <t>CİRİT</t>
  </si>
  <si>
    <t>İDARECİ-ANTRENÖR ADI</t>
  </si>
  <si>
    <t>GENÇ ERKEK B</t>
  </si>
  <si>
    <t>110M.ENG</t>
  </si>
  <si>
    <t>GENÇ KADIN A</t>
  </si>
  <si>
    <t>400M</t>
  </si>
  <si>
    <t>300M.ENG</t>
  </si>
  <si>
    <t>SIRIK</t>
  </si>
  <si>
    <t>DİSK</t>
  </si>
  <si>
    <t>İSVEÇ</t>
  </si>
  <si>
    <t xml:space="preserve">Sivas </t>
  </si>
  <si>
    <t>GENÇ ERKEK A</t>
  </si>
  <si>
    <t>3000M</t>
  </si>
  <si>
    <t>İL MERKEZİ:</t>
  </si>
  <si>
    <t>İL MERKEZİ</t>
  </si>
  <si>
    <t>ÇEKİÇ</t>
  </si>
  <si>
    <t>ŞENAL ÖZDEMİR</t>
  </si>
  <si>
    <t>0 535 696 68 03</t>
  </si>
  <si>
    <t>sivas_atlkayit@hotmail.com</t>
  </si>
  <si>
    <t>OKULLARARASI PUANLI ATLETİZM İL YARIŞMALARI</t>
  </si>
  <si>
    <t>Kontrol 
Çıkış</t>
  </si>
  <si>
    <t>Sahaya 
Giriş</t>
  </si>
  <si>
    <t>Yarışma 
Saati</t>
  </si>
  <si>
    <t>10:30</t>
  </si>
  <si>
    <t>18:40  ÖDÜL TÖRENİ</t>
  </si>
  <si>
    <t>GENÇLER (A-B)YARIŞMALARI</t>
  </si>
  <si>
    <r>
      <rPr>
        <b/>
        <sz val="12"/>
        <rFont val="Cambria"/>
        <family val="1"/>
        <charset val="162"/>
      </rPr>
      <t>TEKNİK TOPLANTI EVRAKLARININ HAZIRLANMASI</t>
    </r>
  </si>
  <si>
    <r>
      <rPr>
        <b/>
        <sz val="12"/>
        <rFont val="Cambria"/>
        <family val="1"/>
        <charset val="162"/>
      </rPr>
      <t>START LİSTELERİNİN HAZIRLANMASI</t>
    </r>
  </si>
  <si>
    <r>
      <rPr>
        <b/>
        <sz val="12"/>
        <rFont val="Cambria"/>
        <family val="1"/>
        <charset val="162"/>
      </rPr>
      <t>100 METRE ENGELLİ (76.2 cm.-13m.-8.50m.-10.50)</t>
    </r>
  </si>
  <si>
    <r>
      <rPr>
        <b/>
        <sz val="12"/>
        <rFont val="Cambria"/>
        <family val="1"/>
        <charset val="162"/>
      </rPr>
      <t>GENÇ KADIN A</t>
    </r>
  </si>
  <si>
    <r>
      <rPr>
        <sz val="12"/>
        <rFont val="Cambria"/>
        <family val="1"/>
        <charset val="162"/>
      </rPr>
      <t>110 METRE ENGELLİ (91.4 cm.-13.72m.-9.14m.-14.02m.)</t>
    </r>
  </si>
  <si>
    <r>
      <rPr>
        <sz val="12"/>
        <rFont val="Cambria"/>
        <family val="1"/>
        <charset val="162"/>
      </rPr>
      <t>GENÇ ERKEK A</t>
    </r>
  </si>
  <si>
    <r>
      <rPr>
        <sz val="12"/>
        <rFont val="Cambria"/>
        <family val="1"/>
        <charset val="162"/>
      </rPr>
      <t>CİRİT ATMA (700 gr.)</t>
    </r>
  </si>
  <si>
    <r>
      <rPr>
        <sz val="12"/>
        <rFont val="Cambria"/>
        <family val="1"/>
        <charset val="162"/>
      </rPr>
      <t>GENÇ ERKEK B</t>
    </r>
  </si>
  <si>
    <r>
      <rPr>
        <b/>
        <sz val="12"/>
        <rFont val="Cambria"/>
        <family val="1"/>
        <charset val="162"/>
      </rPr>
      <t>ÜÇADIM ATLAMA</t>
    </r>
  </si>
  <si>
    <r>
      <rPr>
        <b/>
        <sz val="12"/>
        <rFont val="Cambria"/>
        <family val="1"/>
        <charset val="162"/>
      </rPr>
      <t>GENÇ KADIN B</t>
    </r>
  </si>
  <si>
    <r>
      <rPr>
        <sz val="12"/>
        <rFont val="Cambria"/>
        <family val="1"/>
        <charset val="162"/>
      </rPr>
      <t>100 METRE</t>
    </r>
  </si>
  <si>
    <r>
      <rPr>
        <b/>
        <sz val="12"/>
        <rFont val="Cambria"/>
        <family val="1"/>
        <charset val="162"/>
      </rPr>
      <t>100 METRE</t>
    </r>
  </si>
  <si>
    <r>
      <rPr>
        <sz val="12"/>
        <rFont val="Cambria"/>
        <family val="1"/>
        <charset val="162"/>
      </rPr>
      <t>ÜÇADIM ATLAMA</t>
    </r>
  </si>
  <si>
    <r>
      <rPr>
        <b/>
        <sz val="12"/>
        <rFont val="Cambria"/>
        <family val="1"/>
        <charset val="162"/>
      </rPr>
      <t>ÜÇADIM ATLAMA (7-9m.)</t>
    </r>
  </si>
  <si>
    <r>
      <rPr>
        <b/>
        <sz val="12"/>
        <rFont val="Cambria"/>
        <family val="1"/>
        <charset val="162"/>
      </rPr>
      <t>400 METRE</t>
    </r>
  </si>
  <si>
    <r>
      <rPr>
        <sz val="12"/>
        <rFont val="Cambria"/>
        <family val="1"/>
        <charset val="162"/>
      </rPr>
      <t>400 METRE</t>
    </r>
  </si>
  <si>
    <r>
      <rPr>
        <b/>
        <sz val="12"/>
        <rFont val="Cambria"/>
        <family val="1"/>
        <charset val="162"/>
      </rPr>
      <t>GÜLLE ATMA (3 kg.)</t>
    </r>
  </si>
  <si>
    <r>
      <rPr>
        <b/>
        <sz val="12"/>
        <rFont val="Cambria"/>
        <family val="1"/>
        <charset val="162"/>
      </rPr>
      <t>YÜKSEK ATLAMA</t>
    </r>
  </si>
  <si>
    <r>
      <rPr>
        <b/>
        <sz val="12"/>
        <rFont val="Cambria"/>
        <family val="1"/>
        <charset val="162"/>
      </rPr>
      <t>1500 METRE</t>
    </r>
  </si>
  <si>
    <r>
      <rPr>
        <sz val="12"/>
        <rFont val="Cambria"/>
        <family val="1"/>
        <charset val="162"/>
      </rPr>
      <t>1500 METRE</t>
    </r>
  </si>
  <si>
    <r>
      <rPr>
        <sz val="12"/>
        <rFont val="Cambria"/>
        <family val="1"/>
        <charset val="162"/>
      </rPr>
      <t>GÜLLE ATMA (5 kg.)</t>
    </r>
  </si>
  <si>
    <r>
      <rPr>
        <sz val="12"/>
        <rFont val="Cambria"/>
        <family val="1"/>
        <charset val="162"/>
      </rPr>
      <t>UZUN ATLAMA</t>
    </r>
  </si>
  <si>
    <r>
      <rPr>
        <b/>
        <sz val="12"/>
        <rFont val="Cambria"/>
        <family val="1"/>
        <charset val="162"/>
      </rPr>
      <t>ÇEKİÇ ATMA (3 kg.)</t>
    </r>
  </si>
  <si>
    <r>
      <rPr>
        <b/>
        <sz val="12"/>
        <rFont val="Cambria"/>
        <family val="1"/>
        <charset val="162"/>
      </rPr>
      <t>DİSK ATMA (1 kg.)</t>
    </r>
  </si>
  <si>
    <r>
      <rPr>
        <b/>
        <sz val="12"/>
        <rFont val="Cambria"/>
        <family val="1"/>
        <charset val="162"/>
      </rPr>
      <t>SIRIKLA ATLAMA</t>
    </r>
  </si>
  <si>
    <r>
      <rPr>
        <sz val="12"/>
        <rFont val="Cambria"/>
        <family val="1"/>
        <charset val="162"/>
      </rPr>
      <t>YÜKSEK ATLAMA</t>
    </r>
  </si>
  <si>
    <r>
      <rPr>
        <b/>
        <sz val="12"/>
        <rFont val="Cambria"/>
        <family val="1"/>
        <charset val="162"/>
      </rPr>
      <t>18:00-21:00  1.GÜN YARIŞMA SONUÇLARI İLANI</t>
    </r>
  </si>
  <si>
    <r>
      <rPr>
        <b/>
        <sz val="12"/>
        <rFont val="Cambria"/>
        <family val="1"/>
        <charset val="162"/>
      </rPr>
      <t>200 METRE</t>
    </r>
  </si>
  <si>
    <r>
      <rPr>
        <sz val="12"/>
        <rFont val="Cambria"/>
        <family val="1"/>
        <charset val="162"/>
      </rPr>
      <t>200 METRE</t>
    </r>
  </si>
  <si>
    <r>
      <rPr>
        <sz val="12"/>
        <rFont val="Cambria"/>
        <family val="1"/>
        <charset val="162"/>
      </rPr>
      <t>ÇEKİÇ ATMA (5 kg.)</t>
    </r>
  </si>
  <si>
    <r>
      <rPr>
        <b/>
        <sz val="12"/>
        <rFont val="Cambria"/>
        <family val="1"/>
        <charset val="162"/>
      </rPr>
      <t>300 METRE ENGELLİ (76.2cm.-50m.-35m.-40m)</t>
    </r>
  </si>
  <si>
    <r>
      <rPr>
        <sz val="12"/>
        <rFont val="Cambria"/>
        <family val="1"/>
        <charset val="162"/>
      </rPr>
      <t>300 METRE ENGELLİ (84 cm.-50m.-35m.-40m)</t>
    </r>
  </si>
  <si>
    <r>
      <rPr>
        <b/>
        <sz val="12"/>
        <rFont val="Cambria"/>
        <family val="1"/>
        <charset val="162"/>
      </rPr>
      <t>UZUN ATLAMA</t>
    </r>
  </si>
  <si>
    <r>
      <rPr>
        <b/>
        <sz val="12"/>
        <rFont val="Cambria"/>
        <family val="1"/>
        <charset val="162"/>
      </rPr>
      <t>800 METRE</t>
    </r>
  </si>
  <si>
    <r>
      <rPr>
        <sz val="12"/>
        <rFont val="Cambria"/>
        <family val="1"/>
        <charset val="162"/>
      </rPr>
      <t>800 METRE</t>
    </r>
  </si>
  <si>
    <r>
      <rPr>
        <sz val="12"/>
        <rFont val="Cambria"/>
        <family val="1"/>
        <charset val="162"/>
      </rPr>
      <t>ÜÇADIM ATLAMA (9-11m.)</t>
    </r>
  </si>
  <si>
    <r>
      <rPr>
        <b/>
        <sz val="12"/>
        <rFont val="Cambria"/>
        <family val="1"/>
        <charset val="162"/>
      </rPr>
      <t>CİRİT ATMA (500 gr.)</t>
    </r>
  </si>
  <si>
    <r>
      <rPr>
        <sz val="12"/>
        <rFont val="Cambria"/>
        <family val="1"/>
        <charset val="162"/>
      </rPr>
      <t>SIRIKLA ATLAMA</t>
    </r>
  </si>
  <si>
    <r>
      <rPr>
        <sz val="12"/>
        <rFont val="Cambria"/>
        <family val="1"/>
        <charset val="162"/>
      </rPr>
      <t>3000 METRE</t>
    </r>
  </si>
  <si>
    <r>
      <rPr>
        <sz val="12"/>
        <rFont val="Cambria"/>
        <family val="1"/>
        <charset val="162"/>
      </rPr>
      <t>DİSK ATMA (1.5 kg.)</t>
    </r>
  </si>
  <si>
    <r>
      <rPr>
        <b/>
        <sz val="12"/>
        <rFont val="Cambria"/>
        <family val="1"/>
        <charset val="162"/>
      </rPr>
      <t>İSVEÇ BAYRAK</t>
    </r>
  </si>
  <si>
    <r>
      <rPr>
        <sz val="12"/>
        <rFont val="Cambria"/>
        <family val="1"/>
        <charset val="162"/>
      </rPr>
      <t>İSVEÇ BAYRAK</t>
    </r>
  </si>
  <si>
    <r>
      <rPr>
        <sz val="12"/>
        <rFont val="Cambria"/>
        <family val="1"/>
        <charset val="162"/>
      </rPr>
      <t>19:30-21:30  YARIŞMALARIN TASNİFİ,TESCİLİ VE İLANI</t>
    </r>
  </si>
  <si>
    <r>
      <rPr>
        <b/>
        <sz val="14"/>
        <rFont val="Cambria"/>
        <family val="1"/>
        <charset val="162"/>
      </rPr>
      <t>Branş</t>
    </r>
  </si>
  <si>
    <r>
      <rPr>
        <b/>
        <sz val="14"/>
        <rFont val="Cambria"/>
        <family val="1"/>
        <charset val="162"/>
      </rPr>
      <t>Kategori</t>
    </r>
  </si>
  <si>
    <t>Kontrol 
Giriş</t>
  </si>
  <si>
    <t>13:00-18:00</t>
  </si>
  <si>
    <r>
      <t>TEKNİK TOPLANTI (</t>
    </r>
    <r>
      <rPr>
        <b/>
        <sz val="12"/>
        <color rgb="FFFFFF00"/>
        <rFont val="Cambria"/>
        <family val="1"/>
        <charset val="162"/>
      </rPr>
      <t>ESAME LİSTELERİ İLE BERABER TOPLANTIYA GELİNECEKTİR</t>
    </r>
    <r>
      <rPr>
        <b/>
        <sz val="12"/>
        <rFont val="Cambria"/>
        <family val="1"/>
        <charset val="162"/>
      </rPr>
      <t>.)</t>
    </r>
  </si>
  <si>
    <t>09-10 MART 2023</t>
  </si>
  <si>
    <t>09:00-09:30</t>
  </si>
  <si>
    <t>SAAT:17:00</t>
  </si>
  <si>
    <t>MÜSABAKA TARİHLERİ</t>
  </si>
  <si>
    <t>NOT :KAYITLAR IN SON TARİHİ</t>
  </si>
  <si>
    <t>2007 – 2008
14-15 YAŞ</t>
  </si>
  <si>
    <t xml:space="preserve">01/09/2004 - 2005-2006-2007-2008
14-17 YAŞ </t>
  </si>
  <si>
    <t>2022-2023 Öğretim Yılı Okullararası 
Gençler Puanlı  Atletizm İl  Birinciliği Yarışmaları</t>
  </si>
  <si>
    <t>İLİ :</t>
  </si>
  <si>
    <t>100 METRE ENGELLİ (76.2 cm.-13m.-8.50m.-10.50) ENG SAYISI 10</t>
  </si>
  <si>
    <t>3000 MT.YÜRÜYÜŞ</t>
  </si>
  <si>
    <t>GENÇ KADIN B (FERDİ)</t>
  </si>
  <si>
    <t>GENÇ ERKEK B (FERDİ)</t>
  </si>
  <si>
    <t>GENÇ ERKEK A (TAKIM)</t>
  </si>
  <si>
    <t>GENÇ KADIN A (TAKIM)</t>
  </si>
  <si>
    <t xml:space="preserve">GÜLLE </t>
  </si>
  <si>
    <t>3000 METRE YÜRÜYÜŞ</t>
  </si>
  <si>
    <r>
      <t xml:space="preserve">KULVARLAR VE </t>
    </r>
    <r>
      <rPr>
        <b/>
        <sz val="14"/>
        <rFont val="Cambria"/>
        <family val="1"/>
        <charset val="162"/>
      </rPr>
      <t>START LİSTELERİNİN HAZIRLANMASI</t>
    </r>
  </si>
  <si>
    <t>110 METRE ENGELLİ (91.4 cm.-13.72m.-9.14m.-14.02m.) ENGEL SAYISI 10</t>
  </si>
  <si>
    <r>
      <t>110 METRE ENGELLİ (91.4 cm.-13.72m.-9.14m.-14.02m.)</t>
    </r>
    <r>
      <rPr>
        <b/>
        <sz val="12"/>
        <rFont val="Cambria"/>
        <family val="1"/>
        <charset val="162"/>
      </rPr>
      <t xml:space="preserve"> ENGEL SAYISI 10</t>
    </r>
  </si>
  <si>
    <t xml:space="preserve">YÜKSEK ATLAMA  </t>
  </si>
  <si>
    <t>300 METRE ENGELLİ (76.2cm.-50m.-35m.-40m) ENGEL SAYISI 7</t>
  </si>
  <si>
    <t>300 METRE ENGELLİ (84 cm.-50m.-35m.-40m) ENGEL SAYISI 7</t>
  </si>
  <si>
    <t>100 METRE ENGELLİ (76.2 cm.-13m.-8.50m.-10.50) ENGEL SAYIS 10</t>
  </si>
  <si>
    <t>ÜÇADIM ATLAMA (9-11 MT. BASMA ALANI)</t>
  </si>
  <si>
    <t>ÜÇADIM ATLAMA  (7-9 MT. BASMA ALANI)</t>
  </si>
  <si>
    <t>YÜKSEK ATLAMA (125-130-135-140-145-150-153-156-159)</t>
  </si>
  <si>
    <t>YÜKSEK ATLAMA  (150-155-160-165-170-173-176-179-182)</t>
  </si>
  <si>
    <t>SIRIKLA ATLAMA (160-180-200-210-220-230-240-250-255-260---</t>
  </si>
  <si>
    <t>SIRIKLA ATLAMA (220-240-260-280-3000-310-320-330-340----</t>
  </si>
  <si>
    <t>SİVAS-</t>
  </si>
  <si>
    <t>BRANŞLAR</t>
  </si>
  <si>
    <t>YARIŞACAĞI 
BRANŞLAR</t>
  </si>
  <si>
    <t>EXCEL FORMATINDA GÖNDERİLECEK WEB ADRESİ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</si>
</sst>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3" x14ac:knownFonts="1">
    <font>
      <sz val="11"/>
      <color rgb="FF000000"/>
      <name val="Calibri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</font>
    <font>
      <sz val="18"/>
      <color indexed="8"/>
      <name val="Cambria"/>
      <family val="1"/>
      <charset val="162"/>
    </font>
    <font>
      <b/>
      <sz val="18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6"/>
      <color indexed="8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sz val="14"/>
      <color indexed="8"/>
      <name val="Cambria"/>
      <family val="1"/>
      <charset val="162"/>
    </font>
    <font>
      <sz val="14"/>
      <color indexed="8"/>
      <name val="Cambria"/>
      <family val="1"/>
      <charset val="162"/>
    </font>
    <font>
      <b/>
      <sz val="10"/>
      <color indexed="10"/>
      <name val="Cambria"/>
      <family val="1"/>
      <charset val="162"/>
    </font>
    <font>
      <b/>
      <sz val="10"/>
      <name val="Cambria"/>
      <family val="1"/>
      <charset val="162"/>
    </font>
    <font>
      <b/>
      <sz val="10"/>
      <color indexed="8"/>
      <name val="Cambria"/>
      <family val="1"/>
      <charset val="162"/>
    </font>
    <font>
      <sz val="10"/>
      <name val="Cambria"/>
      <family val="1"/>
      <charset val="162"/>
    </font>
    <font>
      <sz val="10"/>
      <color indexed="8"/>
      <name val="Cambria"/>
      <family val="1"/>
      <charset val="162"/>
    </font>
    <font>
      <sz val="12"/>
      <color indexed="8"/>
      <name val="Calibri"/>
      <family val="2"/>
      <charset val="162"/>
    </font>
    <font>
      <sz val="10"/>
      <name val="Arial"/>
      <family val="2"/>
      <charset val="162"/>
    </font>
    <font>
      <sz val="10"/>
      <color indexed="8"/>
      <name val="Cambria"/>
      <family val="1"/>
      <charset val="162"/>
    </font>
    <font>
      <b/>
      <sz val="11"/>
      <name val="Calibri"/>
      <family val="2"/>
      <charset val="162"/>
    </font>
    <font>
      <b/>
      <sz val="12"/>
      <color indexed="10"/>
      <name val="Verdana"/>
      <family val="2"/>
      <charset val="162"/>
    </font>
    <font>
      <b/>
      <sz val="12"/>
      <color indexed="8"/>
      <name val="Calibri"/>
      <family val="2"/>
      <charset val="162"/>
    </font>
    <font>
      <b/>
      <sz val="12"/>
      <name val="Cambria"/>
      <family val="1"/>
      <charset val="162"/>
    </font>
    <font>
      <sz val="12"/>
      <color indexed="55"/>
      <name val="Calibri"/>
      <family val="2"/>
      <charset val="162"/>
    </font>
    <font>
      <sz val="12"/>
      <name val="Cambria"/>
      <family val="1"/>
      <charset val="162"/>
    </font>
    <font>
      <b/>
      <sz val="14"/>
      <name val="Cambria"/>
      <family val="1"/>
      <charset val="162"/>
    </font>
    <font>
      <b/>
      <sz val="14"/>
      <color indexed="8"/>
      <name val="Calibri"/>
      <family val="2"/>
      <charset val="162"/>
    </font>
    <font>
      <u/>
      <sz val="11"/>
      <color indexed="12"/>
      <name val="Calibri"/>
    </font>
    <font>
      <b/>
      <sz val="12"/>
      <name val="Calibri"/>
      <family val="2"/>
      <charset val="162"/>
    </font>
    <font>
      <b/>
      <sz val="12"/>
      <color rgb="FF0070C0"/>
      <name val="Calibri"/>
      <family val="2"/>
      <charset val="162"/>
    </font>
    <font>
      <b/>
      <sz val="12"/>
      <color rgb="FFFFFF00"/>
      <name val="Cambria"/>
      <family val="1"/>
      <charset val="162"/>
    </font>
    <font>
      <b/>
      <sz val="12"/>
      <color theme="0"/>
      <name val="Calibri"/>
      <family val="2"/>
      <charset val="162"/>
    </font>
    <font>
      <b/>
      <sz val="16"/>
      <color theme="0"/>
      <name val="Calibri"/>
      <family val="2"/>
      <charset val="162"/>
    </font>
    <font>
      <sz val="11"/>
      <color rgb="FF000000"/>
      <name val="Calibri"/>
      <family val="2"/>
      <charset val="162"/>
    </font>
    <font>
      <sz val="12"/>
      <color theme="0"/>
      <name val="Calibri"/>
      <family val="2"/>
      <charset val="162"/>
    </font>
    <font>
      <b/>
      <sz val="12"/>
      <color theme="0"/>
      <name val="Verdana"/>
      <family val="2"/>
      <charset val="162"/>
    </font>
    <font>
      <b/>
      <sz val="18"/>
      <color indexed="8"/>
      <name val="Calibri"/>
      <family val="2"/>
      <charset val="162"/>
    </font>
    <font>
      <b/>
      <sz val="18"/>
      <color theme="0"/>
      <name val="Calibri"/>
      <family val="2"/>
      <charset val="162"/>
    </font>
    <font>
      <b/>
      <sz val="14"/>
      <color theme="0"/>
      <name val="Calibri"/>
      <family val="2"/>
      <charset val="162"/>
    </font>
    <font>
      <b/>
      <sz val="12"/>
      <color theme="0"/>
      <name val="Arial Black"/>
      <family val="2"/>
      <charset val="162"/>
    </font>
    <font>
      <b/>
      <sz val="14"/>
      <color theme="0"/>
      <name val="Arial Black"/>
      <family val="2"/>
      <charset val="162"/>
    </font>
    <font>
      <b/>
      <sz val="18"/>
      <color theme="0"/>
      <name val="Arial Black"/>
      <family val="2"/>
      <charset val="162"/>
    </font>
    <font>
      <b/>
      <sz val="18"/>
      <name val="Cambria"/>
      <family val="1"/>
      <charset val="162"/>
    </font>
  </fonts>
  <fills count="21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242">
    <xf numFmtId="0" fontId="0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3" fillId="0" borderId="5" xfId="0" applyFont="1" applyBorder="1" applyAlignment="1">
      <alignment vertical="center"/>
    </xf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1" fillId="4" borderId="1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left" vertical="center" wrapText="1"/>
    </xf>
    <xf numFmtId="14" fontId="14" fillId="4" borderId="1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18" fillId="5" borderId="13" xfId="2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>
      <alignment horizontal="left" vertical="center"/>
    </xf>
    <xf numFmtId="0" fontId="0" fillId="0" borderId="13" xfId="0" applyFont="1" applyBorder="1" applyAlignment="1"/>
    <xf numFmtId="0" fontId="1" fillId="2" borderId="11" xfId="0" applyFont="1" applyFill="1" applyBorder="1"/>
    <xf numFmtId="0" fontId="1" fillId="2" borderId="14" xfId="0" applyFont="1" applyFill="1" applyBorder="1"/>
    <xf numFmtId="0" fontId="1" fillId="3" borderId="15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1" xfId="0" applyFont="1" applyBorder="1" applyAlignment="1"/>
    <xf numFmtId="0" fontId="5" fillId="0" borderId="22" xfId="0" applyFont="1" applyBorder="1"/>
    <xf numFmtId="0" fontId="11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/>
    </xf>
    <xf numFmtId="0" fontId="0" fillId="0" borderId="26" xfId="0" applyFont="1" applyBorder="1" applyAlignment="1"/>
    <xf numFmtId="0" fontId="15" fillId="4" borderId="26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2" fillId="0" borderId="18" xfId="0" applyFont="1" applyBorder="1" applyAlignment="1"/>
    <xf numFmtId="0" fontId="13" fillId="2" borderId="28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vertical="center"/>
    </xf>
    <xf numFmtId="0" fontId="0" fillId="4" borderId="30" xfId="0" applyFont="1" applyFill="1" applyBorder="1" applyAlignment="1">
      <alignment vertical="center"/>
    </xf>
    <xf numFmtId="0" fontId="0" fillId="4" borderId="31" xfId="0" applyFont="1" applyFill="1" applyBorder="1" applyAlignment="1">
      <alignment vertical="center"/>
    </xf>
    <xf numFmtId="0" fontId="0" fillId="4" borderId="32" xfId="0" applyFont="1" applyFill="1" applyBorder="1" applyAlignment="1">
      <alignment vertical="center"/>
    </xf>
    <xf numFmtId="0" fontId="18" fillId="5" borderId="33" xfId="2" applyFont="1" applyFill="1" applyBorder="1" applyAlignment="1" applyProtection="1">
      <alignment horizontal="center" vertical="center" wrapText="1"/>
      <protection locked="0"/>
    </xf>
    <xf numFmtId="0" fontId="18" fillId="5" borderId="34" xfId="2" applyFont="1" applyFill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/>
    <xf numFmtId="0" fontId="3" fillId="0" borderId="6" xfId="0" applyFont="1" applyBorder="1" applyAlignment="1">
      <alignment vertical="center"/>
    </xf>
    <xf numFmtId="0" fontId="13" fillId="2" borderId="19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vertical="center"/>
    </xf>
    <xf numFmtId="0" fontId="0" fillId="4" borderId="20" xfId="0" applyFont="1" applyFill="1" applyBorder="1" applyAlignment="1">
      <alignment vertical="center"/>
    </xf>
    <xf numFmtId="0" fontId="16" fillId="4" borderId="37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left" vertical="center" wrapText="1"/>
    </xf>
    <xf numFmtId="0" fontId="18" fillId="5" borderId="39" xfId="2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164" fontId="20" fillId="6" borderId="1" xfId="0" applyNumberFormat="1" applyFont="1" applyFill="1" applyBorder="1" applyAlignment="1">
      <alignment horizontal="left" vertical="center"/>
    </xf>
    <xf numFmtId="164" fontId="20" fillId="7" borderId="1" xfId="0" applyNumberFormat="1" applyFont="1" applyFill="1" applyBorder="1" applyAlignment="1">
      <alignment horizontal="left" vertical="center"/>
    </xf>
    <xf numFmtId="0" fontId="21" fillId="7" borderId="1" xfId="0" applyFont="1" applyFill="1" applyBorder="1" applyAlignment="1">
      <alignment vertical="center"/>
    </xf>
    <xf numFmtId="0" fontId="22" fillId="7" borderId="1" xfId="0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20" fontId="16" fillId="6" borderId="0" xfId="0" applyNumberFormat="1" applyFont="1" applyFill="1" applyAlignment="1">
      <alignment vertical="center"/>
    </xf>
    <xf numFmtId="0" fontId="21" fillId="7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20" fontId="21" fillId="8" borderId="1" xfId="0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20" fontId="16" fillId="8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20" fontId="21" fillId="9" borderId="1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/>
    </xf>
    <xf numFmtId="20" fontId="16" fillId="9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5" fillId="10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left" vertical="center"/>
    </xf>
    <xf numFmtId="14" fontId="14" fillId="4" borderId="38" xfId="0" applyNumberFormat="1" applyFont="1" applyFill="1" applyBorder="1" applyAlignment="1">
      <alignment horizontal="center" vertical="center" wrapText="1"/>
    </xf>
    <xf numFmtId="0" fontId="27" fillId="0" borderId="0" xfId="1" applyAlignment="1" applyProtection="1">
      <alignment vertical="center"/>
    </xf>
    <xf numFmtId="0" fontId="4" fillId="0" borderId="43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28" fillId="12" borderId="57" xfId="0" applyFont="1" applyFill="1" applyBorder="1" applyAlignment="1">
      <alignment horizontal="center" wrapText="1"/>
    </xf>
    <xf numFmtId="0" fontId="29" fillId="12" borderId="57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20" fontId="16" fillId="5" borderId="1" xfId="0" applyNumberFormat="1" applyFont="1" applyFill="1" applyBorder="1" applyAlignment="1">
      <alignment horizontal="center" vertical="center"/>
    </xf>
    <xf numFmtId="20" fontId="21" fillId="5" borderId="1" xfId="0" applyNumberFormat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left" vertical="center" wrapText="1"/>
    </xf>
    <xf numFmtId="20" fontId="21" fillId="7" borderId="1" xfId="0" applyNumberFormat="1" applyFont="1" applyFill="1" applyBorder="1" applyAlignment="1">
      <alignment horizontal="left" vertical="center"/>
    </xf>
    <xf numFmtId="0" fontId="14" fillId="13" borderId="38" xfId="0" applyFont="1" applyFill="1" applyBorder="1" applyAlignment="1">
      <alignment vertical="center" wrapText="1"/>
    </xf>
    <xf numFmtId="0" fontId="14" fillId="13" borderId="1" xfId="0" applyFont="1" applyFill="1" applyBorder="1" applyAlignment="1">
      <alignment vertical="center" wrapText="1"/>
    </xf>
    <xf numFmtId="0" fontId="31" fillId="14" borderId="1" xfId="0" applyFont="1" applyFill="1" applyBorder="1" applyAlignment="1">
      <alignment vertical="center"/>
    </xf>
    <xf numFmtId="164" fontId="32" fillId="14" borderId="1" xfId="0" applyNumberFormat="1" applyFont="1" applyFill="1" applyBorder="1" applyAlignment="1">
      <alignment horizontal="left" vertical="center"/>
    </xf>
    <xf numFmtId="0" fontId="22" fillId="8" borderId="1" xfId="0" applyFont="1" applyFill="1" applyBorder="1" applyAlignment="1">
      <alignment horizontal="left" vertical="center"/>
    </xf>
    <xf numFmtId="0" fontId="33" fillId="4" borderId="19" xfId="0" applyFont="1" applyFill="1" applyBorder="1" applyAlignment="1">
      <alignment vertical="center"/>
    </xf>
    <xf numFmtId="0" fontId="33" fillId="4" borderId="29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15" fillId="5" borderId="35" xfId="2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5" fillId="15" borderId="0" xfId="0" applyFont="1" applyFill="1" applyAlignment="1">
      <alignment vertical="center"/>
    </xf>
    <xf numFmtId="0" fontId="15" fillId="5" borderId="13" xfId="2" applyFont="1" applyFill="1" applyBorder="1" applyAlignment="1" applyProtection="1">
      <alignment horizontal="center" vertical="center" wrapText="1"/>
      <protection locked="0"/>
    </xf>
    <xf numFmtId="0" fontId="15" fillId="5" borderId="33" xfId="2" applyFont="1" applyFill="1" applyBorder="1" applyAlignment="1" applyProtection="1">
      <alignment horizontal="center" vertical="center" wrapText="1"/>
      <protection locked="0"/>
    </xf>
    <xf numFmtId="0" fontId="24" fillId="8" borderId="1" xfId="0" applyFont="1" applyFill="1" applyBorder="1" applyAlignment="1">
      <alignment horizontal="left" vertical="center"/>
    </xf>
    <xf numFmtId="20" fontId="16" fillId="16" borderId="1" xfId="0" applyNumberFormat="1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left" vertical="center"/>
    </xf>
    <xf numFmtId="20" fontId="21" fillId="16" borderId="1" xfId="0" applyNumberFormat="1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left" vertical="center"/>
    </xf>
    <xf numFmtId="0" fontId="34" fillId="14" borderId="1" xfId="0" applyFont="1" applyFill="1" applyBorder="1" applyAlignment="1">
      <alignment horizontal="center" vertical="center"/>
    </xf>
    <xf numFmtId="164" fontId="35" fillId="14" borderId="1" xfId="0" applyNumberFormat="1" applyFont="1" applyFill="1" applyBorder="1" applyAlignment="1">
      <alignment horizontal="left" vertical="center"/>
    </xf>
    <xf numFmtId="0" fontId="34" fillId="14" borderId="1" xfId="0" applyFont="1" applyFill="1" applyBorder="1" applyAlignment="1">
      <alignment vertical="center"/>
    </xf>
    <xf numFmtId="164" fontId="37" fillId="14" borderId="1" xfId="0" applyNumberFormat="1" applyFont="1" applyFill="1" applyBorder="1" applyAlignment="1">
      <alignment horizontal="left" vertical="center"/>
    </xf>
    <xf numFmtId="0" fontId="26" fillId="7" borderId="1" xfId="0" applyFont="1" applyFill="1" applyBorder="1" applyAlignment="1">
      <alignment horizontal="left" vertical="center"/>
    </xf>
    <xf numFmtId="0" fontId="25" fillId="7" borderId="1" xfId="0" applyFont="1" applyFill="1" applyBorder="1" applyAlignment="1">
      <alignment horizontal="left" vertical="center"/>
    </xf>
    <xf numFmtId="0" fontId="38" fillId="14" borderId="1" xfId="0" applyFont="1" applyFill="1" applyBorder="1" applyAlignment="1">
      <alignment vertical="center"/>
    </xf>
    <xf numFmtId="0" fontId="22" fillId="16" borderId="1" xfId="0" applyFont="1" applyFill="1" applyBorder="1" applyAlignment="1">
      <alignment horizontal="left" vertical="center"/>
    </xf>
    <xf numFmtId="0" fontId="24" fillId="16" borderId="1" xfId="0" applyFont="1" applyFill="1" applyBorder="1" applyAlignment="1">
      <alignment horizontal="left" vertical="center"/>
    </xf>
    <xf numFmtId="0" fontId="11" fillId="4" borderId="58" xfId="0" applyFont="1" applyFill="1" applyBorder="1" applyAlignment="1">
      <alignment horizontal="center" vertical="center" wrapText="1"/>
    </xf>
    <xf numFmtId="0" fontId="15" fillId="4" borderId="58" xfId="0" applyFont="1" applyFill="1" applyBorder="1" applyAlignment="1">
      <alignment horizontal="left" vertical="center" wrapText="1"/>
    </xf>
    <xf numFmtId="0" fontId="14" fillId="4" borderId="58" xfId="0" applyFont="1" applyFill="1" applyBorder="1" applyAlignment="1">
      <alignment horizontal="center" vertical="center" wrapText="1"/>
    </xf>
    <xf numFmtId="0" fontId="14" fillId="4" borderId="58" xfId="0" applyFont="1" applyFill="1" applyBorder="1" applyAlignment="1">
      <alignment horizontal="left"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0" fillId="0" borderId="51" xfId="0" applyFont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vertical="center" wrapText="1"/>
    </xf>
    <xf numFmtId="0" fontId="15" fillId="17" borderId="1" xfId="0" applyFont="1" applyFill="1" applyBorder="1" applyAlignment="1">
      <alignment horizontal="left" vertical="center" wrapText="1"/>
    </xf>
    <xf numFmtId="0" fontId="18" fillId="18" borderId="34" xfId="2" applyFont="1" applyFill="1" applyBorder="1" applyAlignment="1" applyProtection="1">
      <alignment horizontal="center" vertical="center" wrapText="1"/>
      <protection locked="0"/>
    </xf>
    <xf numFmtId="14" fontId="14" fillId="17" borderId="1" xfId="0" applyNumberFormat="1" applyFont="1" applyFill="1" applyBorder="1" applyAlignment="1">
      <alignment horizontal="center" vertical="center" wrapText="1"/>
    </xf>
    <xf numFmtId="0" fontId="11" fillId="17" borderId="11" xfId="0" applyFont="1" applyFill="1" applyBorder="1" applyAlignment="1">
      <alignment horizontal="center" vertical="center" wrapText="1"/>
    </xf>
    <xf numFmtId="14" fontId="14" fillId="17" borderId="11" xfId="0" applyNumberFormat="1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vertical="center" wrapText="1"/>
    </xf>
    <xf numFmtId="0" fontId="15" fillId="17" borderId="11" xfId="0" applyFont="1" applyFill="1" applyBorder="1" applyAlignment="1">
      <alignment horizontal="left" vertical="center" wrapText="1"/>
    </xf>
    <xf numFmtId="0" fontId="11" fillId="17" borderId="58" xfId="0" applyFont="1" applyFill="1" applyBorder="1" applyAlignment="1">
      <alignment horizontal="center" vertical="center" wrapText="1"/>
    </xf>
    <xf numFmtId="14" fontId="14" fillId="17" borderId="58" xfId="0" applyNumberFormat="1" applyFont="1" applyFill="1" applyBorder="1" applyAlignment="1">
      <alignment horizontal="center" vertical="center" wrapText="1"/>
    </xf>
    <xf numFmtId="0" fontId="14" fillId="17" borderId="58" xfId="0" applyFont="1" applyFill="1" applyBorder="1" applyAlignment="1">
      <alignment vertical="center" wrapText="1"/>
    </xf>
    <xf numFmtId="0" fontId="15" fillId="17" borderId="58" xfId="0" applyFont="1" applyFill="1" applyBorder="1" applyAlignment="1">
      <alignment horizontal="left" vertical="center" wrapText="1"/>
    </xf>
    <xf numFmtId="0" fontId="18" fillId="18" borderId="33" xfId="2" applyFont="1" applyFill="1" applyBorder="1" applyAlignment="1" applyProtection="1">
      <alignment horizontal="center" vertical="center" wrapText="1"/>
      <protection locked="0"/>
    </xf>
    <xf numFmtId="0" fontId="16" fillId="17" borderId="23" xfId="0" applyFont="1" applyFill="1" applyBorder="1" applyAlignment="1">
      <alignment horizontal="center" vertical="center"/>
    </xf>
    <xf numFmtId="0" fontId="11" fillId="17" borderId="13" xfId="0" applyFont="1" applyFill="1" applyBorder="1" applyAlignment="1">
      <alignment horizontal="center" vertical="center" wrapText="1"/>
    </xf>
    <xf numFmtId="14" fontId="14" fillId="17" borderId="13" xfId="0" applyNumberFormat="1" applyFont="1" applyFill="1" applyBorder="1" applyAlignment="1">
      <alignment horizontal="center" vertical="center" wrapText="1"/>
    </xf>
    <xf numFmtId="0" fontId="14" fillId="17" borderId="13" xfId="0" applyFont="1" applyFill="1" applyBorder="1" applyAlignment="1">
      <alignment vertical="center" wrapText="1"/>
    </xf>
    <xf numFmtId="0" fontId="15" fillId="17" borderId="13" xfId="0" applyFont="1" applyFill="1" applyBorder="1" applyAlignment="1">
      <alignment horizontal="left" vertical="center" wrapText="1"/>
    </xf>
    <xf numFmtId="0" fontId="40" fillId="19" borderId="1" xfId="0" applyFont="1" applyFill="1" applyBorder="1" applyAlignment="1">
      <alignment vertical="center"/>
    </xf>
    <xf numFmtId="164" fontId="41" fillId="19" borderId="1" xfId="0" applyNumberFormat="1" applyFont="1" applyFill="1" applyBorder="1" applyAlignment="1">
      <alignment horizontal="left" vertical="center"/>
    </xf>
    <xf numFmtId="0" fontId="39" fillId="19" borderId="1" xfId="0" applyFont="1" applyFill="1" applyBorder="1" applyAlignment="1">
      <alignment vertical="center"/>
    </xf>
    <xf numFmtId="0" fontId="1" fillId="2" borderId="42" xfId="0" applyFont="1" applyFill="1" applyBorder="1" applyAlignment="1">
      <alignment horizontal="center"/>
    </xf>
    <xf numFmtId="0" fontId="19" fillId="0" borderId="43" xfId="0" applyFont="1" applyBorder="1"/>
    <xf numFmtId="0" fontId="19" fillId="0" borderId="44" xfId="0" applyFont="1" applyBorder="1"/>
    <xf numFmtId="0" fontId="1" fillId="3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7" fillId="11" borderId="50" xfId="0" applyFont="1" applyFill="1" applyBorder="1" applyAlignment="1">
      <alignment horizontal="right" vertical="center"/>
    </xf>
    <xf numFmtId="0" fontId="2" fillId="11" borderId="12" xfId="0" applyFont="1" applyFill="1" applyBorder="1"/>
    <xf numFmtId="0" fontId="2" fillId="11" borderId="36" xfId="0" applyFont="1" applyFill="1" applyBorder="1"/>
    <xf numFmtId="0" fontId="3" fillId="11" borderId="50" xfId="0" applyFont="1" applyFill="1" applyBorder="1" applyAlignment="1">
      <alignment horizontal="left" vertical="center"/>
    </xf>
    <xf numFmtId="0" fontId="10" fillId="0" borderId="51" xfId="0" applyFont="1" applyBorder="1" applyAlignment="1">
      <alignment horizontal="center" vertical="center"/>
    </xf>
    <xf numFmtId="0" fontId="2" fillId="0" borderId="52" xfId="0" applyFont="1" applyBorder="1"/>
    <xf numFmtId="0" fontId="2" fillId="0" borderId="19" xfId="0" applyFont="1" applyBorder="1"/>
    <xf numFmtId="0" fontId="3" fillId="0" borderId="51" xfId="0" applyFont="1" applyBorder="1" applyAlignment="1">
      <alignment horizontal="right" vertical="center" wrapText="1"/>
    </xf>
    <xf numFmtId="0" fontId="6" fillId="0" borderId="52" xfId="0" applyFont="1" applyBorder="1" applyAlignment="1">
      <alignment horizontal="left" vertical="center" wrapText="1"/>
    </xf>
    <xf numFmtId="0" fontId="8" fillId="8" borderId="51" xfId="0" applyFont="1" applyFill="1" applyBorder="1" applyAlignment="1">
      <alignment horizontal="left" vertical="center"/>
    </xf>
    <xf numFmtId="0" fontId="2" fillId="8" borderId="19" xfId="0" applyFont="1" applyFill="1" applyBorder="1"/>
    <xf numFmtId="0" fontId="3" fillId="0" borderId="52" xfId="0" applyFont="1" applyBorder="1" applyAlignment="1">
      <alignment horizontal="left" vertical="center"/>
    </xf>
    <xf numFmtId="0" fontId="2" fillId="0" borderId="36" xfId="0" applyFont="1" applyBorder="1"/>
    <xf numFmtId="0" fontId="7" fillId="0" borderId="51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 wrapText="1"/>
    </xf>
    <xf numFmtId="0" fontId="2" fillId="0" borderId="43" xfId="0" applyFont="1" applyBorder="1"/>
    <xf numFmtId="0" fontId="2" fillId="0" borderId="54" xfId="0" applyFont="1" applyBorder="1"/>
    <xf numFmtId="0" fontId="7" fillId="0" borderId="55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11" borderId="56" xfId="0" applyFont="1" applyFill="1" applyBorder="1" applyAlignment="1">
      <alignment horizontal="right" vertical="center"/>
    </xf>
    <xf numFmtId="0" fontId="6" fillId="0" borderId="43" xfId="0" applyFont="1" applyBorder="1" applyAlignment="1">
      <alignment horizontal="left" vertical="center" wrapText="1"/>
    </xf>
    <xf numFmtId="0" fontId="2" fillId="0" borderId="44" xfId="0" applyFont="1" applyBorder="1"/>
    <xf numFmtId="0" fontId="8" fillId="15" borderId="51" xfId="0" applyFont="1" applyFill="1" applyBorder="1" applyAlignment="1">
      <alignment horizontal="left" vertical="center"/>
    </xf>
    <xf numFmtId="0" fontId="2" fillId="15" borderId="29" xfId="0" applyFont="1" applyFill="1" applyBorder="1"/>
    <xf numFmtId="0" fontId="10" fillId="0" borderId="52" xfId="0" applyFont="1" applyBorder="1" applyAlignment="1">
      <alignment horizontal="center" vertical="center"/>
    </xf>
    <xf numFmtId="0" fontId="21" fillId="7" borderId="51" xfId="0" applyFont="1" applyFill="1" applyBorder="1" applyAlignment="1">
      <alignment horizontal="center" vertical="center"/>
    </xf>
    <xf numFmtId="0" fontId="21" fillId="7" borderId="52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31" fillId="14" borderId="51" xfId="0" applyFont="1" applyFill="1" applyBorder="1" applyAlignment="1">
      <alignment horizontal="center" vertical="center"/>
    </xf>
    <xf numFmtId="0" fontId="31" fillId="14" borderId="52" xfId="0" applyFont="1" applyFill="1" applyBorder="1" applyAlignment="1">
      <alignment horizontal="center" vertical="center"/>
    </xf>
    <xf numFmtId="0" fontId="31" fillId="14" borderId="19" xfId="0" applyFont="1" applyFill="1" applyBorder="1" applyAlignment="1">
      <alignment horizontal="center" vertical="center"/>
    </xf>
    <xf numFmtId="0" fontId="36" fillId="7" borderId="51" xfId="0" applyFont="1" applyFill="1" applyBorder="1" applyAlignment="1">
      <alignment horizontal="center" vertical="center"/>
    </xf>
    <xf numFmtId="0" fontId="36" fillId="7" borderId="52" xfId="0" applyFont="1" applyFill="1" applyBorder="1" applyAlignment="1">
      <alignment horizontal="center" vertical="center"/>
    </xf>
    <xf numFmtId="0" fontId="36" fillId="7" borderId="19" xfId="0" applyFont="1" applyFill="1" applyBorder="1" applyAlignment="1">
      <alignment horizontal="center" vertical="center"/>
    </xf>
    <xf numFmtId="0" fontId="39" fillId="19" borderId="51" xfId="0" applyFont="1" applyFill="1" applyBorder="1" applyAlignment="1">
      <alignment horizontal="center" vertical="center"/>
    </xf>
    <xf numFmtId="0" fontId="39" fillId="19" borderId="52" xfId="0" applyFont="1" applyFill="1" applyBorder="1" applyAlignment="1">
      <alignment horizontal="center" vertical="center"/>
    </xf>
    <xf numFmtId="0" fontId="39" fillId="19" borderId="19" xfId="0" applyFont="1" applyFill="1" applyBorder="1" applyAlignment="1">
      <alignment horizontal="center" vertical="center"/>
    </xf>
    <xf numFmtId="0" fontId="22" fillId="7" borderId="50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2" fillId="7" borderId="36" xfId="0" applyFont="1" applyFill="1" applyBorder="1" applyAlignment="1">
      <alignment horizontal="center" vertical="center"/>
    </xf>
    <xf numFmtId="0" fontId="42" fillId="7" borderId="51" xfId="0" applyFont="1" applyFill="1" applyBorder="1" applyAlignment="1">
      <alignment horizontal="center" vertical="center"/>
    </xf>
    <xf numFmtId="0" fontId="42" fillId="7" borderId="52" xfId="0" applyFont="1" applyFill="1" applyBorder="1" applyAlignment="1">
      <alignment horizontal="center" vertical="center"/>
    </xf>
    <xf numFmtId="0" fontId="42" fillId="7" borderId="19" xfId="0" applyFont="1" applyFill="1" applyBorder="1" applyAlignment="1">
      <alignment horizontal="center" vertical="center"/>
    </xf>
    <xf numFmtId="0" fontId="22" fillId="7" borderId="51" xfId="0" applyFont="1" applyFill="1" applyBorder="1" applyAlignment="1">
      <alignment horizontal="center" vertical="center"/>
    </xf>
    <xf numFmtId="0" fontId="22" fillId="7" borderId="52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1" fillId="20" borderId="51" xfId="0" applyFont="1" applyFill="1" applyBorder="1" applyAlignment="1">
      <alignment horizontal="center" vertical="center"/>
    </xf>
    <xf numFmtId="0" fontId="21" fillId="20" borderId="52" xfId="0" applyFont="1" applyFill="1" applyBorder="1" applyAlignment="1">
      <alignment horizontal="center" vertical="center"/>
    </xf>
    <xf numFmtId="0" fontId="21" fillId="20" borderId="19" xfId="0" applyFont="1" applyFill="1" applyBorder="1" applyAlignment="1">
      <alignment horizontal="center" vertical="center"/>
    </xf>
    <xf numFmtId="0" fontId="22" fillId="20" borderId="1" xfId="0" applyFont="1" applyFill="1" applyBorder="1" applyAlignment="1">
      <alignment horizontal="left" vertical="center" wrapText="1"/>
    </xf>
    <xf numFmtId="0" fontId="21" fillId="20" borderId="1" xfId="0" applyFont="1" applyFill="1" applyBorder="1" applyAlignment="1">
      <alignment vertical="center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0</xdr:row>
      <xdr:rowOff>47625</xdr:rowOff>
    </xdr:from>
    <xdr:to>
      <xdr:col>6</xdr:col>
      <xdr:colOff>1571625</xdr:colOff>
      <xdr:row>0</xdr:row>
      <xdr:rowOff>1095375</xdr:rowOff>
    </xdr:to>
    <xdr:pic>
      <xdr:nvPicPr>
        <xdr:cNvPr id="2049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48625" y="47625"/>
          <a:ext cx="1171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133350</xdr:colOff>
      <xdr:row>0</xdr:row>
      <xdr:rowOff>114300</xdr:rowOff>
    </xdr:from>
    <xdr:to>
      <xdr:col>1</xdr:col>
      <xdr:colOff>523875</xdr:colOff>
      <xdr:row>1</xdr:row>
      <xdr:rowOff>9525</xdr:rowOff>
    </xdr:to>
    <xdr:pic>
      <xdr:nvPicPr>
        <xdr:cNvPr id="2050" name="Resim 5" descr="http://www.freelogovectors.net/wp-content/uploads/2019/01/t-c-genclik-ve-spor-bakanligi-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114300"/>
          <a:ext cx="10668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47625</xdr:rowOff>
    </xdr:from>
    <xdr:to>
      <xdr:col>6</xdr:col>
      <xdr:colOff>1247775</xdr:colOff>
      <xdr:row>0</xdr:row>
      <xdr:rowOff>1095375</xdr:rowOff>
    </xdr:to>
    <xdr:pic>
      <xdr:nvPicPr>
        <xdr:cNvPr id="1025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91500" y="47625"/>
          <a:ext cx="11811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133350</xdr:colOff>
      <xdr:row>0</xdr:row>
      <xdr:rowOff>114300</xdr:rowOff>
    </xdr:from>
    <xdr:to>
      <xdr:col>1</xdr:col>
      <xdr:colOff>495300</xdr:colOff>
      <xdr:row>0</xdr:row>
      <xdr:rowOff>1133475</xdr:rowOff>
    </xdr:to>
    <xdr:pic>
      <xdr:nvPicPr>
        <xdr:cNvPr id="1026" name="Resim 5" descr="http://www.freelogovectors.net/wp-content/uploads/2019/01/t-c-genclik-ve-spor-bakanligi-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114300"/>
          <a:ext cx="103822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104775</xdr:rowOff>
    </xdr:from>
    <xdr:to>
      <xdr:col>6</xdr:col>
      <xdr:colOff>1228725</xdr:colOff>
      <xdr:row>0</xdr:row>
      <xdr:rowOff>1152525</xdr:rowOff>
    </xdr:to>
    <xdr:pic>
      <xdr:nvPicPr>
        <xdr:cNvPr id="3073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58150" y="104775"/>
          <a:ext cx="12287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95250</xdr:colOff>
      <xdr:row>0</xdr:row>
      <xdr:rowOff>114300</xdr:rowOff>
    </xdr:from>
    <xdr:to>
      <xdr:col>1</xdr:col>
      <xdr:colOff>419100</xdr:colOff>
      <xdr:row>0</xdr:row>
      <xdr:rowOff>1209675</xdr:rowOff>
    </xdr:to>
    <xdr:pic>
      <xdr:nvPicPr>
        <xdr:cNvPr id="3074" name="Resim 5" descr="http://www.freelogovectors.net/wp-content/uploads/2019/01/t-c-genclik-ve-spor-bakanligi-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114300"/>
          <a:ext cx="10001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2771775</xdr:colOff>
      <xdr:row>0</xdr:row>
      <xdr:rowOff>104775</xdr:rowOff>
    </xdr:from>
    <xdr:to>
      <xdr:col>6</xdr:col>
      <xdr:colOff>1228725</xdr:colOff>
      <xdr:row>0</xdr:row>
      <xdr:rowOff>1228725</xdr:rowOff>
    </xdr:to>
    <xdr:pic>
      <xdr:nvPicPr>
        <xdr:cNvPr id="4097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15325" y="104775"/>
          <a:ext cx="1228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0</xdr:col>
      <xdr:colOff>95250</xdr:colOff>
      <xdr:row>0</xdr:row>
      <xdr:rowOff>114300</xdr:rowOff>
    </xdr:from>
    <xdr:to>
      <xdr:col>1</xdr:col>
      <xdr:colOff>514350</xdr:colOff>
      <xdr:row>0</xdr:row>
      <xdr:rowOff>1238250</xdr:rowOff>
    </xdr:to>
    <xdr:pic>
      <xdr:nvPicPr>
        <xdr:cNvPr id="4098" name="Resim 5" descr="http://www.freelogovectors.net/wp-content/uploads/2019/01/t-c-genclik-ve-spor-bakanligi-logo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114300"/>
          <a:ext cx="10953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4667250</xdr:colOff>
      <xdr:row>0</xdr:row>
      <xdr:rowOff>43815</xdr:rowOff>
    </xdr:from>
    <xdr:ext cx="1209675" cy="1057275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81925" y="43815"/>
          <a:ext cx="1209675" cy="10572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4533900</xdr:colOff>
      <xdr:row>0</xdr:row>
      <xdr:rowOff>47624</xdr:rowOff>
    </xdr:from>
    <xdr:ext cx="1009650" cy="790575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48575" y="47624"/>
          <a:ext cx="1009650" cy="7905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4533900</xdr:colOff>
      <xdr:row>0</xdr:row>
      <xdr:rowOff>47624</xdr:rowOff>
    </xdr:from>
    <xdr:ext cx="1009650" cy="790575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8600" y="47624"/>
          <a:ext cx="1009650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"/>
  <sheetViews>
    <sheetView workbookViewId="0">
      <selection activeCell="H1" sqref="H1"/>
    </sheetView>
  </sheetViews>
  <sheetFormatPr defaultColWidth="14.42578125" defaultRowHeight="15" customHeight="1" x14ac:dyDescent="0.25"/>
  <cols>
    <col min="1" max="1" width="16.42578125" customWidth="1"/>
    <col min="2" max="2" width="23.85546875" customWidth="1"/>
    <col min="3" max="3" width="27.28515625" customWidth="1"/>
    <col min="4" max="4" width="23.85546875" customWidth="1"/>
    <col min="5" max="11" width="8.7109375" customWidth="1"/>
  </cols>
  <sheetData>
    <row r="1" spans="1:11" ht="21" customHeight="1" x14ac:dyDescent="0.25">
      <c r="A1" s="185" t="s">
        <v>43</v>
      </c>
      <c r="B1" s="182" t="s">
        <v>0</v>
      </c>
      <c r="C1" s="183"/>
      <c r="D1" s="184"/>
    </row>
    <row r="2" spans="1:11" ht="21" customHeight="1" thickBot="1" x14ac:dyDescent="0.3">
      <c r="A2" s="186"/>
      <c r="B2" s="43" t="s">
        <v>1</v>
      </c>
      <c r="C2" s="43" t="s">
        <v>2</v>
      </c>
      <c r="D2" s="44" t="s">
        <v>3</v>
      </c>
    </row>
    <row r="3" spans="1:11" ht="26.25" customHeight="1" thickBot="1" x14ac:dyDescent="0.3">
      <c r="A3" s="45" t="s">
        <v>4</v>
      </c>
      <c r="B3" s="46" t="s">
        <v>5</v>
      </c>
      <c r="C3" s="47" t="s">
        <v>47</v>
      </c>
      <c r="D3" s="48" t="s">
        <v>6</v>
      </c>
      <c r="E3" s="2"/>
      <c r="F3" s="2"/>
      <c r="G3" s="2"/>
      <c r="H3" s="2"/>
      <c r="I3" s="2"/>
      <c r="J3" s="2"/>
      <c r="K3" s="2"/>
    </row>
    <row r="4" spans="1:11" ht="26.25" customHeight="1" thickBot="1" x14ac:dyDescent="0.3">
      <c r="A4" s="45" t="s">
        <v>4</v>
      </c>
      <c r="B4" s="46" t="s">
        <v>45</v>
      </c>
      <c r="C4" s="47" t="s">
        <v>47</v>
      </c>
      <c r="D4" s="48" t="s">
        <v>46</v>
      </c>
    </row>
  </sheetData>
  <mergeCells count="2">
    <mergeCell ref="B1:D1"/>
    <mergeCell ref="A1:A2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101"/>
  <sheetViews>
    <sheetView view="pageBreakPreview" zoomScaleNormal="80" zoomScaleSheetLayoutView="100" workbookViewId="0">
      <selection activeCell="G8" sqref="G8"/>
    </sheetView>
  </sheetViews>
  <sheetFormatPr defaultColWidth="14.42578125" defaultRowHeight="15" customHeight="1" x14ac:dyDescent="0.25"/>
  <cols>
    <col min="1" max="1" width="10.140625" customWidth="1"/>
    <col min="2" max="2" width="9.28515625" customWidth="1"/>
    <col min="3" max="3" width="17" customWidth="1"/>
    <col min="4" max="4" width="15" customWidth="1"/>
    <col min="5" max="5" width="24.5703125" bestFit="1" customWidth="1"/>
    <col min="6" max="6" width="38.7109375" customWidth="1"/>
    <col min="7" max="7" width="27.42578125" customWidth="1"/>
    <col min="8" max="11" width="14.85546875" hidden="1" customWidth="1"/>
    <col min="12" max="12" width="20.28515625" customWidth="1"/>
  </cols>
  <sheetData>
    <row r="1" spans="1:12" ht="92.25" customHeight="1" thickBot="1" x14ac:dyDescent="0.3">
      <c r="A1" s="187" t="s">
        <v>110</v>
      </c>
      <c r="B1" s="188"/>
      <c r="C1" s="188"/>
      <c r="D1" s="188"/>
      <c r="E1" s="188"/>
      <c r="F1" s="188"/>
      <c r="G1" s="188"/>
      <c r="H1" s="189"/>
      <c r="I1" s="3"/>
      <c r="J1" s="4"/>
      <c r="K1" s="5"/>
    </row>
    <row r="2" spans="1:12" ht="30.75" customHeight="1" thickBot="1" x14ac:dyDescent="0.3">
      <c r="A2" s="197" t="s">
        <v>42</v>
      </c>
      <c r="B2" s="195"/>
      <c r="C2" s="196"/>
      <c r="D2" s="115" t="s">
        <v>7</v>
      </c>
      <c r="E2" s="116" t="s">
        <v>108</v>
      </c>
      <c r="F2" s="198" t="s">
        <v>8</v>
      </c>
      <c r="G2" s="196"/>
      <c r="H2" s="6"/>
      <c r="I2" s="7"/>
      <c r="J2" s="8"/>
      <c r="K2" s="9"/>
    </row>
    <row r="3" spans="1:12" ht="25.5" customHeight="1" x14ac:dyDescent="0.25">
      <c r="A3" s="203" t="s">
        <v>111</v>
      </c>
      <c r="B3" s="195"/>
      <c r="C3" s="196"/>
      <c r="D3" s="201" t="s">
        <v>4</v>
      </c>
      <c r="E3" s="202"/>
      <c r="F3" s="199" t="str">
        <f>H6</f>
        <v>GENÇ KADIN B (FERDİ)</v>
      </c>
      <c r="G3" s="200"/>
      <c r="H3" s="10"/>
      <c r="I3" s="10"/>
      <c r="J3" s="11"/>
      <c r="K3" s="12"/>
    </row>
    <row r="4" spans="1:12" ht="29.25" customHeight="1" x14ac:dyDescent="0.25">
      <c r="A4" s="190" t="s">
        <v>9</v>
      </c>
      <c r="B4" s="191"/>
      <c r="C4" s="192"/>
      <c r="D4" s="193"/>
      <c r="E4" s="191"/>
      <c r="F4" s="192"/>
      <c r="G4" s="36" t="s">
        <v>103</v>
      </c>
      <c r="H4" s="69"/>
      <c r="I4" s="194" t="s">
        <v>10</v>
      </c>
      <c r="J4" s="195"/>
      <c r="K4" s="196"/>
    </row>
    <row r="5" spans="1:12" ht="30.75" customHeight="1" x14ac:dyDescent="0.25">
      <c r="A5" s="13" t="s">
        <v>11</v>
      </c>
      <c r="B5" s="13" t="s">
        <v>12</v>
      </c>
      <c r="C5" s="13" t="s">
        <v>13</v>
      </c>
      <c r="D5" s="14" t="s">
        <v>14</v>
      </c>
      <c r="E5" s="14" t="s">
        <v>15</v>
      </c>
      <c r="F5" s="14" t="s">
        <v>16</v>
      </c>
      <c r="G5" s="15" t="s">
        <v>135</v>
      </c>
      <c r="H5" s="15" t="s">
        <v>18</v>
      </c>
      <c r="I5" s="16" t="s">
        <v>13</v>
      </c>
      <c r="J5" s="16" t="s">
        <v>14</v>
      </c>
      <c r="K5" s="155" t="s">
        <v>15</v>
      </c>
      <c r="L5" s="156" t="s">
        <v>134</v>
      </c>
    </row>
    <row r="6" spans="1:12" ht="26.25" customHeight="1" x14ac:dyDescent="0.25">
      <c r="A6" s="17">
        <v>1</v>
      </c>
      <c r="B6" s="18"/>
      <c r="C6" s="18"/>
      <c r="D6" s="19"/>
      <c r="E6" s="20"/>
      <c r="F6" s="21" t="str">
        <f t="shared" ref="F6:F15" si="0">CONCATENATE(D$3,"-",D$4)</f>
        <v>SİVAS-</v>
      </c>
      <c r="G6" s="135"/>
      <c r="H6" s="22" t="s">
        <v>114</v>
      </c>
      <c r="I6" s="1"/>
      <c r="J6" s="1"/>
      <c r="K6" s="157"/>
      <c r="L6" s="42" t="s">
        <v>19</v>
      </c>
    </row>
    <row r="7" spans="1:12" ht="26.25" customHeight="1" x14ac:dyDescent="0.25">
      <c r="A7" s="17">
        <v>2</v>
      </c>
      <c r="B7" s="18"/>
      <c r="C7" s="18"/>
      <c r="D7" s="19"/>
      <c r="E7" s="20"/>
      <c r="F7" s="21" t="str">
        <f t="shared" si="0"/>
        <v>SİVAS-</v>
      </c>
      <c r="G7" s="37"/>
      <c r="H7" s="22" t="s">
        <v>20</v>
      </c>
      <c r="I7" s="1"/>
      <c r="J7" s="1"/>
      <c r="K7" s="157"/>
      <c r="L7" s="42" t="s">
        <v>21</v>
      </c>
    </row>
    <row r="8" spans="1:12" ht="26.25" customHeight="1" x14ac:dyDescent="0.25">
      <c r="A8" s="17">
        <v>3</v>
      </c>
      <c r="B8" s="18"/>
      <c r="C8" s="18"/>
      <c r="D8" s="19"/>
      <c r="E8" s="20"/>
      <c r="F8" s="21" t="str">
        <f t="shared" si="0"/>
        <v>SİVAS-</v>
      </c>
      <c r="G8" s="37"/>
      <c r="H8" s="22" t="s">
        <v>20</v>
      </c>
      <c r="I8" s="1"/>
      <c r="J8" s="1"/>
      <c r="K8" s="157"/>
      <c r="L8" s="42" t="s">
        <v>22</v>
      </c>
    </row>
    <row r="9" spans="1:12" ht="26.25" customHeight="1" x14ac:dyDescent="0.25">
      <c r="A9" s="17">
        <v>4</v>
      </c>
      <c r="B9" s="18"/>
      <c r="C9" s="18"/>
      <c r="D9" s="19"/>
      <c r="E9" s="20"/>
      <c r="F9" s="21" t="str">
        <f t="shared" si="0"/>
        <v>SİVAS-</v>
      </c>
      <c r="G9" s="37"/>
      <c r="H9" s="22" t="s">
        <v>20</v>
      </c>
      <c r="I9" s="1"/>
      <c r="J9" s="1"/>
      <c r="K9" s="157"/>
      <c r="L9" s="42" t="s">
        <v>23</v>
      </c>
    </row>
    <row r="10" spans="1:12" ht="26.25" customHeight="1" x14ac:dyDescent="0.25">
      <c r="A10" s="17">
        <v>5</v>
      </c>
      <c r="B10" s="18"/>
      <c r="C10" s="18"/>
      <c r="D10" s="19"/>
      <c r="E10" s="20"/>
      <c r="F10" s="21" t="str">
        <f t="shared" si="0"/>
        <v>SİVAS-</v>
      </c>
      <c r="G10" s="37"/>
      <c r="H10" s="22" t="s">
        <v>20</v>
      </c>
      <c r="I10" s="1"/>
      <c r="J10" s="1"/>
      <c r="K10" s="157"/>
      <c r="L10" s="42" t="s">
        <v>24</v>
      </c>
    </row>
    <row r="11" spans="1:12" ht="26.25" customHeight="1" x14ac:dyDescent="0.25">
      <c r="A11" s="17">
        <v>6</v>
      </c>
      <c r="B11" s="18"/>
      <c r="C11" s="18"/>
      <c r="D11" s="19"/>
      <c r="E11" s="20"/>
      <c r="F11" s="21" t="str">
        <f>CONCATENATE(D$3,"-",D$4)</f>
        <v>SİVAS-</v>
      </c>
      <c r="G11" s="135"/>
      <c r="H11" s="22"/>
      <c r="I11" s="1"/>
      <c r="J11" s="1"/>
      <c r="K11" s="157"/>
      <c r="L11" s="42" t="s">
        <v>113</v>
      </c>
    </row>
    <row r="12" spans="1:12" ht="26.25" customHeight="1" x14ac:dyDescent="0.25">
      <c r="A12" s="17">
        <v>7</v>
      </c>
      <c r="B12" s="18"/>
      <c r="C12" s="18"/>
      <c r="D12" s="19"/>
      <c r="E12" s="20"/>
      <c r="F12" s="21" t="str">
        <f t="shared" si="0"/>
        <v>SİVAS-</v>
      </c>
      <c r="G12" s="37"/>
      <c r="H12" s="22" t="s">
        <v>20</v>
      </c>
      <c r="I12" s="1"/>
      <c r="J12" s="1"/>
      <c r="K12" s="157"/>
      <c r="L12" s="42" t="s">
        <v>26</v>
      </c>
    </row>
    <row r="13" spans="1:12" ht="26.25" customHeight="1" x14ac:dyDescent="0.25">
      <c r="A13" s="17">
        <v>8</v>
      </c>
      <c r="B13" s="18"/>
      <c r="C13" s="18"/>
      <c r="D13" s="19"/>
      <c r="E13" s="20"/>
      <c r="F13" s="21" t="str">
        <f t="shared" si="0"/>
        <v>SİVAS-</v>
      </c>
      <c r="G13" s="37"/>
      <c r="H13" s="22" t="s">
        <v>20</v>
      </c>
      <c r="I13" s="1"/>
      <c r="J13" s="1"/>
      <c r="K13" s="157"/>
      <c r="L13" s="42" t="s">
        <v>27</v>
      </c>
    </row>
    <row r="14" spans="1:12" ht="26.25" customHeight="1" x14ac:dyDescent="0.25">
      <c r="A14" s="17">
        <v>9</v>
      </c>
      <c r="B14" s="18"/>
      <c r="C14" s="18"/>
      <c r="D14" s="19"/>
      <c r="E14" s="20"/>
      <c r="F14" s="21" t="str">
        <f t="shared" si="0"/>
        <v>SİVAS-</v>
      </c>
      <c r="G14" s="37"/>
      <c r="H14" s="22" t="s">
        <v>20</v>
      </c>
      <c r="I14" s="1"/>
      <c r="J14" s="1"/>
      <c r="K14" s="157"/>
      <c r="L14" s="42" t="s">
        <v>25</v>
      </c>
    </row>
    <row r="15" spans="1:12" ht="26.25" customHeight="1" x14ac:dyDescent="0.25">
      <c r="A15" s="17">
        <v>10</v>
      </c>
      <c r="B15" s="18"/>
      <c r="C15" s="18"/>
      <c r="D15" s="19"/>
      <c r="E15" s="20"/>
      <c r="F15" s="21" t="str">
        <f t="shared" si="0"/>
        <v>SİVAS-</v>
      </c>
      <c r="G15" s="37"/>
      <c r="H15" s="22" t="s">
        <v>20</v>
      </c>
      <c r="I15" s="1"/>
      <c r="J15" s="1"/>
      <c r="K15" s="157"/>
      <c r="L15" s="42" t="s">
        <v>29</v>
      </c>
    </row>
    <row r="16" spans="1:12" ht="26.25" customHeight="1" x14ac:dyDescent="0.25">
      <c r="A16" s="17">
        <v>11</v>
      </c>
      <c r="B16" s="18"/>
      <c r="C16" s="18"/>
      <c r="D16" s="19"/>
      <c r="E16" s="20"/>
      <c r="F16" s="21" t="str">
        <f t="shared" ref="F16:F22" si="1">CONCATENATE(D$3,"-",D$4)</f>
        <v>SİVAS-</v>
      </c>
      <c r="G16" s="135"/>
      <c r="H16" s="22"/>
      <c r="I16" s="1"/>
      <c r="J16" s="1"/>
      <c r="K16" s="157"/>
      <c r="L16" s="42" t="s">
        <v>118</v>
      </c>
    </row>
    <row r="17" spans="1:11" ht="26.25" customHeight="1" x14ac:dyDescent="0.25">
      <c r="A17" s="17">
        <v>12</v>
      </c>
      <c r="B17" s="24"/>
      <c r="C17" s="24"/>
      <c r="D17" s="25"/>
      <c r="E17" s="26"/>
      <c r="F17" s="21" t="str">
        <f t="shared" si="1"/>
        <v>SİVAS-</v>
      </c>
      <c r="G17" s="135"/>
      <c r="H17" s="22" t="s">
        <v>20</v>
      </c>
      <c r="I17" s="1"/>
      <c r="J17" s="1"/>
      <c r="K17" s="23"/>
    </row>
    <row r="18" spans="1:11" ht="26.25" customHeight="1" x14ac:dyDescent="0.25">
      <c r="A18" s="17">
        <v>13</v>
      </c>
      <c r="B18" s="24"/>
      <c r="C18" s="24"/>
      <c r="D18" s="25"/>
      <c r="E18" s="26"/>
      <c r="F18" s="21" t="str">
        <f t="shared" si="1"/>
        <v>SİVAS-</v>
      </c>
      <c r="G18" s="135"/>
      <c r="H18" s="22" t="s">
        <v>20</v>
      </c>
      <c r="I18" s="1"/>
      <c r="J18" s="1"/>
      <c r="K18" s="23"/>
    </row>
    <row r="19" spans="1:11" ht="26.25" customHeight="1" x14ac:dyDescent="0.25">
      <c r="A19" s="17">
        <v>14</v>
      </c>
      <c r="B19" s="24"/>
      <c r="C19" s="24"/>
      <c r="D19" s="25"/>
      <c r="E19" s="26"/>
      <c r="F19" s="21" t="str">
        <f t="shared" si="1"/>
        <v>SİVAS-</v>
      </c>
      <c r="G19" s="135"/>
      <c r="H19" s="22" t="s">
        <v>20</v>
      </c>
      <c r="I19" s="1"/>
      <c r="J19" s="1"/>
      <c r="K19" s="23"/>
    </row>
    <row r="20" spans="1:11" ht="26.25" customHeight="1" x14ac:dyDescent="0.25">
      <c r="A20" s="17">
        <v>15</v>
      </c>
      <c r="B20" s="24"/>
      <c r="C20" s="24"/>
      <c r="D20" s="25"/>
      <c r="E20" s="26"/>
      <c r="F20" s="21" t="str">
        <f t="shared" si="1"/>
        <v>SİVAS-</v>
      </c>
      <c r="G20" s="135"/>
      <c r="H20" s="22" t="s">
        <v>20</v>
      </c>
      <c r="I20" s="1"/>
      <c r="J20" s="1"/>
      <c r="K20" s="23"/>
    </row>
    <row r="21" spans="1:11" ht="26.25" customHeight="1" x14ac:dyDescent="0.25">
      <c r="A21" s="17">
        <v>16</v>
      </c>
      <c r="B21" s="24"/>
      <c r="C21" s="24"/>
      <c r="D21" s="27"/>
      <c r="E21" s="26"/>
      <c r="F21" s="21" t="str">
        <f t="shared" si="1"/>
        <v>SİVAS-</v>
      </c>
      <c r="G21" s="135"/>
      <c r="H21" s="22" t="s">
        <v>20</v>
      </c>
      <c r="I21" s="1"/>
      <c r="J21" s="1"/>
      <c r="K21" s="23"/>
    </row>
    <row r="22" spans="1:11" ht="26.25" customHeight="1" x14ac:dyDescent="0.25">
      <c r="A22" s="17">
        <v>17</v>
      </c>
      <c r="B22" s="18"/>
      <c r="C22" s="18"/>
      <c r="D22" s="28"/>
      <c r="E22" s="20"/>
      <c r="F22" s="21" t="str">
        <f t="shared" si="1"/>
        <v>SİVAS-</v>
      </c>
      <c r="G22" s="135"/>
      <c r="H22" s="22" t="s">
        <v>20</v>
      </c>
      <c r="I22" s="1"/>
      <c r="J22" s="1"/>
      <c r="K22" s="23"/>
    </row>
    <row r="23" spans="1:11" ht="26.25" customHeight="1" x14ac:dyDescent="0.25">
      <c r="A23" s="29"/>
      <c r="B23" s="30"/>
      <c r="C23" s="30"/>
      <c r="D23" s="30"/>
      <c r="E23" s="31" t="s">
        <v>30</v>
      </c>
      <c r="F23" s="32"/>
      <c r="G23" s="30"/>
      <c r="H23" s="30"/>
      <c r="I23" s="30"/>
      <c r="J23" s="30"/>
      <c r="K23" s="30"/>
    </row>
    <row r="24" spans="1:11" ht="22.5" customHeight="1" x14ac:dyDescent="0.25">
      <c r="A24" s="29"/>
      <c r="B24" s="30"/>
      <c r="C24" s="30"/>
      <c r="D24" s="30"/>
      <c r="E24" s="31" t="s">
        <v>3</v>
      </c>
      <c r="F24" s="32"/>
      <c r="G24" s="30"/>
      <c r="H24" s="30"/>
      <c r="I24" s="30"/>
      <c r="J24" s="30"/>
      <c r="K24" s="30"/>
    </row>
    <row r="25" spans="1:11" ht="22.5" customHeight="1" x14ac:dyDescent="0.25">
      <c r="A25" s="29"/>
      <c r="B25" s="30"/>
      <c r="C25" s="30"/>
      <c r="D25" s="30"/>
      <c r="E25" s="31" t="s">
        <v>2</v>
      </c>
      <c r="F25" s="32"/>
      <c r="G25" s="30"/>
      <c r="H25" s="30"/>
      <c r="I25" s="30"/>
      <c r="J25" s="30"/>
      <c r="K25" s="30"/>
    </row>
    <row r="26" spans="1:11" ht="14.25" customHeight="1" x14ac:dyDescent="0.2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14.25" customHeight="1" x14ac:dyDescent="0.2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14.25" customHeight="1" x14ac:dyDescent="0.2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</row>
    <row r="29" spans="1:11" ht="14.25" customHeight="1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 ht="14.25" customHeight="1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ht="14.25" customHeight="1" x14ac:dyDescent="0.2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 ht="14.25" customHeight="1" x14ac:dyDescent="0.2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 ht="14.25" customHeight="1" x14ac:dyDescent="0.25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 ht="14.25" customHeight="1" x14ac:dyDescent="0.2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 ht="14.25" customHeight="1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 ht="14.25" customHeight="1" x14ac:dyDescent="0.2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 ht="14.25" customHeight="1" x14ac:dyDescent="0.2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1:11" ht="14.25" customHeight="1" x14ac:dyDescent="0.2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1:11" ht="14.25" customHeight="1" x14ac:dyDescent="0.2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1:11" ht="14.25" customHeight="1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1:11" ht="14.25" customHeight="1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1:11" ht="14.25" customHeight="1" x14ac:dyDescent="0.25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ht="14.25" customHeight="1" x14ac:dyDescent="0.2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4.25" customHeight="1" x14ac:dyDescent="0.25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1:11" ht="14.25" customHeight="1" x14ac:dyDescent="0.25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</row>
    <row r="46" spans="1:11" ht="14.25" customHeight="1" x14ac:dyDescent="0.25">
      <c r="A46" s="29"/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1:11" ht="14.25" customHeight="1" x14ac:dyDescent="0.25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1:11" ht="14.25" customHeight="1" x14ac:dyDescent="0.25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</row>
    <row r="49" spans="1:11" ht="14.25" customHeight="1" x14ac:dyDescent="0.25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 ht="14.25" customHeight="1" x14ac:dyDescent="0.25">
      <c r="A50" s="29"/>
      <c r="B50" s="30"/>
      <c r="C50" s="30"/>
      <c r="D50" s="30"/>
      <c r="E50" s="30"/>
      <c r="F50" s="30"/>
      <c r="G50" s="30"/>
      <c r="H50" s="30"/>
      <c r="I50" s="30"/>
      <c r="J50" s="30"/>
      <c r="K50" s="30"/>
    </row>
    <row r="51" spans="1:11" ht="14.25" customHeight="1" x14ac:dyDescent="0.25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</row>
    <row r="52" spans="1:11" ht="14.25" customHeight="1" x14ac:dyDescent="0.25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</row>
    <row r="53" spans="1:11" ht="14.25" customHeight="1" x14ac:dyDescent="0.25">
      <c r="A53" s="29"/>
      <c r="B53" s="30"/>
      <c r="C53" s="30"/>
      <c r="D53" s="30"/>
      <c r="E53" s="30"/>
      <c r="F53" s="30"/>
      <c r="G53" s="30"/>
      <c r="H53" s="30"/>
      <c r="I53" s="30"/>
      <c r="J53" s="30"/>
      <c r="K53" s="30"/>
    </row>
    <row r="54" spans="1:11" ht="14.25" customHeight="1" x14ac:dyDescent="0.25">
      <c r="A54" s="29"/>
      <c r="B54" s="30"/>
      <c r="C54" s="30"/>
      <c r="D54" s="30"/>
      <c r="E54" s="30"/>
      <c r="F54" s="30"/>
      <c r="G54" s="30"/>
      <c r="H54" s="30"/>
      <c r="I54" s="30"/>
      <c r="J54" s="30"/>
      <c r="K54" s="30"/>
    </row>
    <row r="55" spans="1:11" ht="14.25" customHeight="1" x14ac:dyDescent="0.2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</row>
    <row r="56" spans="1:11" ht="14.25" customHeight="1" x14ac:dyDescent="0.25">
      <c r="A56" s="29"/>
      <c r="B56" s="30"/>
      <c r="C56" s="30"/>
      <c r="D56" s="30"/>
      <c r="E56" s="30"/>
      <c r="F56" s="30"/>
      <c r="G56" s="30"/>
      <c r="H56" s="30"/>
      <c r="I56" s="30"/>
      <c r="J56" s="30"/>
      <c r="K56" s="30"/>
    </row>
    <row r="57" spans="1:11" ht="14.25" customHeight="1" x14ac:dyDescent="0.2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</row>
    <row r="58" spans="1:11" ht="14.25" customHeight="1" x14ac:dyDescent="0.25">
      <c r="A58" s="29"/>
      <c r="B58" s="30"/>
      <c r="C58" s="30"/>
      <c r="D58" s="30"/>
      <c r="E58" s="30"/>
      <c r="F58" s="30"/>
      <c r="G58" s="30"/>
      <c r="H58" s="30"/>
      <c r="I58" s="30"/>
      <c r="J58" s="30"/>
      <c r="K58" s="30"/>
    </row>
    <row r="59" spans="1:11" ht="14.25" customHeight="1" x14ac:dyDescent="0.25">
      <c r="A59" s="29"/>
      <c r="B59" s="30"/>
      <c r="C59" s="30"/>
      <c r="D59" s="30"/>
      <c r="E59" s="30"/>
      <c r="F59" s="30"/>
      <c r="G59" s="30"/>
      <c r="H59" s="30"/>
      <c r="I59" s="30"/>
      <c r="J59" s="30"/>
      <c r="K59" s="30"/>
    </row>
    <row r="60" spans="1:11" ht="14.25" customHeight="1" x14ac:dyDescent="0.25">
      <c r="A60" s="29"/>
      <c r="B60" s="30"/>
      <c r="C60" s="30"/>
      <c r="D60" s="30"/>
      <c r="E60" s="30"/>
      <c r="F60" s="30"/>
      <c r="G60" s="30"/>
      <c r="H60" s="30"/>
      <c r="I60" s="30"/>
      <c r="J60" s="30"/>
      <c r="K60" s="30"/>
    </row>
    <row r="61" spans="1:11" ht="14.25" customHeight="1" x14ac:dyDescent="0.25">
      <c r="A61" s="29"/>
      <c r="B61" s="30"/>
      <c r="C61" s="30"/>
      <c r="D61" s="30"/>
      <c r="E61" s="30"/>
      <c r="F61" s="30"/>
      <c r="G61" s="30"/>
      <c r="H61" s="30"/>
      <c r="I61" s="30"/>
      <c r="J61" s="30"/>
      <c r="K61" s="30"/>
    </row>
    <row r="62" spans="1:11" ht="14.25" customHeight="1" x14ac:dyDescent="0.25">
      <c r="A62" s="29"/>
      <c r="B62" s="30"/>
      <c r="C62" s="30"/>
      <c r="D62" s="30"/>
      <c r="E62" s="30"/>
      <c r="F62" s="30"/>
      <c r="G62" s="30"/>
      <c r="H62" s="30"/>
      <c r="I62" s="30"/>
      <c r="J62" s="30"/>
      <c r="K62" s="30"/>
    </row>
    <row r="63" spans="1:11" ht="14.25" customHeight="1" x14ac:dyDescent="0.25">
      <c r="A63" s="29"/>
      <c r="B63" s="30"/>
      <c r="C63" s="30"/>
      <c r="D63" s="30"/>
      <c r="E63" s="30"/>
      <c r="F63" s="30"/>
      <c r="G63" s="30"/>
      <c r="H63" s="30"/>
      <c r="I63" s="30"/>
      <c r="J63" s="30"/>
      <c r="K63" s="30"/>
    </row>
    <row r="64" spans="1:11" ht="14.25" customHeight="1" x14ac:dyDescent="0.25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</row>
    <row r="65" spans="1:11" ht="14.25" customHeight="1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</row>
    <row r="66" spans="1:11" ht="14.25" customHeight="1" x14ac:dyDescent="0.25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</row>
    <row r="67" spans="1:11" ht="14.25" customHeight="1" x14ac:dyDescent="0.25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</row>
    <row r="68" spans="1:11" ht="14.25" customHeight="1" x14ac:dyDescent="0.25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</row>
    <row r="69" spans="1:11" ht="14.25" customHeight="1" x14ac:dyDescent="0.25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</row>
    <row r="70" spans="1:11" ht="14.25" customHeight="1" x14ac:dyDescent="0.25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</row>
    <row r="71" spans="1:11" ht="14.25" customHeight="1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</row>
    <row r="72" spans="1:11" ht="14.25" customHeight="1" x14ac:dyDescent="0.25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</row>
    <row r="73" spans="1:11" ht="14.25" customHeight="1" x14ac:dyDescent="0.25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</row>
    <row r="74" spans="1:11" ht="14.25" customHeight="1" x14ac:dyDescent="0.25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</row>
    <row r="75" spans="1:11" ht="14.25" customHeight="1" x14ac:dyDescent="0.25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</row>
    <row r="76" spans="1:11" ht="14.25" customHeight="1" x14ac:dyDescent="0.25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</row>
    <row r="77" spans="1:11" ht="14.25" customHeight="1" x14ac:dyDescent="0.25">
      <c r="A77" s="29"/>
      <c r="B77" s="30"/>
      <c r="C77" s="30"/>
      <c r="D77" s="30"/>
      <c r="E77" s="30"/>
      <c r="F77" s="30"/>
      <c r="G77" s="30"/>
      <c r="H77" s="30"/>
      <c r="I77" s="30"/>
      <c r="J77" s="30"/>
      <c r="K77" s="30"/>
    </row>
    <row r="78" spans="1:11" ht="14.25" customHeight="1" x14ac:dyDescent="0.25">
      <c r="A78" s="29"/>
      <c r="B78" s="30"/>
      <c r="C78" s="30"/>
      <c r="D78" s="30"/>
      <c r="E78" s="30"/>
      <c r="F78" s="30"/>
      <c r="G78" s="30"/>
      <c r="H78" s="30"/>
      <c r="I78" s="30"/>
      <c r="J78" s="30"/>
      <c r="K78" s="30"/>
    </row>
    <row r="79" spans="1:11" ht="14.25" customHeight="1" x14ac:dyDescent="0.25">
      <c r="A79" s="29"/>
      <c r="B79" s="30"/>
      <c r="C79" s="30"/>
      <c r="D79" s="30"/>
      <c r="E79" s="30"/>
      <c r="F79" s="30"/>
      <c r="G79" s="30"/>
      <c r="H79" s="30"/>
      <c r="I79" s="30"/>
      <c r="J79" s="30"/>
      <c r="K79" s="30"/>
    </row>
    <row r="80" spans="1:11" ht="14.25" customHeight="1" x14ac:dyDescent="0.25">
      <c r="A80" s="29"/>
      <c r="B80" s="30"/>
      <c r="C80" s="30"/>
      <c r="D80" s="30"/>
      <c r="E80" s="30"/>
      <c r="F80" s="30"/>
      <c r="G80" s="30"/>
      <c r="H80" s="30"/>
      <c r="I80" s="30"/>
      <c r="J80" s="30"/>
      <c r="K80" s="30"/>
    </row>
    <row r="81" spans="1:11" ht="14.25" customHeight="1" x14ac:dyDescent="0.25">
      <c r="A81" s="29"/>
      <c r="B81" s="30"/>
      <c r="C81" s="30"/>
      <c r="D81" s="30"/>
      <c r="E81" s="30"/>
      <c r="F81" s="30"/>
      <c r="G81" s="30"/>
      <c r="H81" s="30"/>
      <c r="I81" s="30"/>
      <c r="J81" s="30"/>
      <c r="K81" s="30"/>
    </row>
    <row r="82" spans="1:11" ht="14.25" customHeight="1" x14ac:dyDescent="0.25">
      <c r="A82" s="29"/>
      <c r="B82" s="30"/>
      <c r="C82" s="30"/>
      <c r="D82" s="30"/>
      <c r="E82" s="30"/>
      <c r="F82" s="30"/>
      <c r="G82" s="30"/>
      <c r="H82" s="30"/>
      <c r="I82" s="30"/>
      <c r="J82" s="30"/>
      <c r="K82" s="30"/>
    </row>
    <row r="83" spans="1:11" ht="14.25" customHeight="1" x14ac:dyDescent="0.25">
      <c r="A83" s="29"/>
      <c r="B83" s="30"/>
      <c r="C83" s="30"/>
      <c r="D83" s="30"/>
      <c r="E83" s="30"/>
      <c r="F83" s="30"/>
      <c r="G83" s="30"/>
      <c r="H83" s="30"/>
      <c r="I83" s="30"/>
      <c r="J83" s="30"/>
      <c r="K83" s="30"/>
    </row>
    <row r="84" spans="1:11" ht="14.25" customHeight="1" x14ac:dyDescent="0.25">
      <c r="A84" s="29"/>
      <c r="B84" s="30"/>
      <c r="C84" s="30"/>
      <c r="D84" s="30"/>
      <c r="E84" s="30"/>
      <c r="F84" s="30"/>
      <c r="G84" s="30"/>
      <c r="H84" s="30"/>
      <c r="I84" s="30"/>
      <c r="J84" s="30"/>
      <c r="K84" s="30"/>
    </row>
    <row r="85" spans="1:11" ht="14.25" customHeight="1" x14ac:dyDescent="0.25">
      <c r="A85" s="29"/>
      <c r="B85" s="30"/>
      <c r="C85" s="30"/>
      <c r="D85" s="30"/>
      <c r="E85" s="30"/>
      <c r="F85" s="30"/>
      <c r="G85" s="30"/>
      <c r="H85" s="30"/>
      <c r="I85" s="30"/>
      <c r="J85" s="30"/>
      <c r="K85" s="30"/>
    </row>
    <row r="86" spans="1:11" ht="14.25" customHeight="1" x14ac:dyDescent="0.25">
      <c r="A86" s="29"/>
      <c r="B86" s="30"/>
      <c r="C86" s="30"/>
      <c r="D86" s="30"/>
      <c r="E86" s="30"/>
      <c r="F86" s="30"/>
      <c r="G86" s="30"/>
      <c r="H86" s="30"/>
      <c r="I86" s="30"/>
      <c r="J86" s="30"/>
      <c r="K86" s="30"/>
    </row>
    <row r="87" spans="1:11" ht="14.25" customHeight="1" x14ac:dyDescent="0.25">
      <c r="A87" s="29"/>
      <c r="B87" s="30"/>
      <c r="C87" s="30"/>
      <c r="D87" s="30"/>
      <c r="E87" s="30"/>
      <c r="F87" s="30"/>
      <c r="G87" s="30"/>
      <c r="H87" s="30"/>
      <c r="I87" s="30"/>
      <c r="J87" s="30"/>
      <c r="K87" s="30"/>
    </row>
    <row r="88" spans="1:11" ht="14.25" customHeight="1" x14ac:dyDescent="0.25">
      <c r="A88" s="29"/>
      <c r="B88" s="30"/>
      <c r="C88" s="30"/>
      <c r="D88" s="30"/>
      <c r="E88" s="30"/>
      <c r="F88" s="30"/>
      <c r="G88" s="30"/>
      <c r="H88" s="30"/>
      <c r="I88" s="30"/>
      <c r="J88" s="30"/>
      <c r="K88" s="30"/>
    </row>
    <row r="89" spans="1:11" ht="14.25" customHeight="1" x14ac:dyDescent="0.25">
      <c r="A89" s="29"/>
      <c r="B89" s="30"/>
      <c r="C89" s="30"/>
      <c r="D89" s="30"/>
      <c r="E89" s="30"/>
      <c r="F89" s="30"/>
      <c r="G89" s="30"/>
      <c r="H89" s="30"/>
      <c r="I89" s="30"/>
      <c r="J89" s="30"/>
      <c r="K89" s="30"/>
    </row>
    <row r="90" spans="1:11" ht="14.25" customHeight="1" x14ac:dyDescent="0.25">
      <c r="A90" s="29"/>
      <c r="B90" s="30"/>
      <c r="C90" s="30"/>
      <c r="D90" s="30"/>
      <c r="E90" s="30"/>
      <c r="F90" s="30"/>
      <c r="G90" s="30"/>
      <c r="H90" s="30"/>
      <c r="I90" s="30"/>
      <c r="J90" s="30"/>
      <c r="K90" s="30"/>
    </row>
    <row r="91" spans="1:11" ht="14.25" customHeight="1" x14ac:dyDescent="0.25">
      <c r="A91" s="29"/>
      <c r="B91" s="30"/>
      <c r="C91" s="30"/>
      <c r="D91" s="30"/>
      <c r="E91" s="30"/>
      <c r="F91" s="30"/>
      <c r="G91" s="30"/>
      <c r="H91" s="30"/>
      <c r="I91" s="30"/>
      <c r="J91" s="30"/>
      <c r="K91" s="30"/>
    </row>
    <row r="92" spans="1:11" ht="14.25" customHeight="1" x14ac:dyDescent="0.25">
      <c r="A92" s="29"/>
      <c r="B92" s="30"/>
      <c r="C92" s="30"/>
      <c r="D92" s="30"/>
      <c r="E92" s="30"/>
      <c r="F92" s="30"/>
      <c r="G92" s="30"/>
      <c r="H92" s="30"/>
      <c r="I92" s="30"/>
      <c r="J92" s="30"/>
      <c r="K92" s="30"/>
    </row>
    <row r="93" spans="1:11" ht="14.25" customHeight="1" x14ac:dyDescent="0.25">
      <c r="A93" s="29"/>
      <c r="B93" s="30"/>
      <c r="C93" s="30"/>
      <c r="D93" s="30"/>
      <c r="E93" s="30"/>
      <c r="F93" s="30"/>
      <c r="G93" s="30"/>
      <c r="H93" s="30"/>
      <c r="I93" s="30"/>
      <c r="J93" s="30"/>
      <c r="K93" s="30"/>
    </row>
    <row r="94" spans="1:11" ht="14.25" customHeight="1" x14ac:dyDescent="0.25">
      <c r="A94" s="29"/>
      <c r="B94" s="30"/>
      <c r="C94" s="30"/>
      <c r="D94" s="30"/>
      <c r="E94" s="30"/>
      <c r="F94" s="30"/>
      <c r="G94" s="30"/>
      <c r="H94" s="30"/>
      <c r="I94" s="30"/>
      <c r="J94" s="30"/>
      <c r="K94" s="30"/>
    </row>
    <row r="95" spans="1:11" ht="14.25" customHeight="1" x14ac:dyDescent="0.25">
      <c r="A95" s="29"/>
      <c r="B95" s="30"/>
      <c r="C95" s="30"/>
      <c r="D95" s="30"/>
      <c r="E95" s="30"/>
      <c r="F95" s="30"/>
      <c r="G95" s="30"/>
      <c r="H95" s="30"/>
      <c r="I95" s="30"/>
      <c r="J95" s="30"/>
      <c r="K95" s="30"/>
    </row>
    <row r="96" spans="1:11" ht="14.25" customHeight="1" x14ac:dyDescent="0.25">
      <c r="A96" s="29"/>
      <c r="B96" s="30"/>
      <c r="C96" s="30"/>
      <c r="D96" s="30"/>
      <c r="E96" s="30"/>
      <c r="F96" s="30"/>
      <c r="G96" s="30"/>
      <c r="H96" s="30"/>
      <c r="I96" s="30"/>
      <c r="J96" s="30"/>
      <c r="K96" s="30"/>
    </row>
    <row r="97" spans="1:11" ht="14.25" customHeight="1" x14ac:dyDescent="0.25">
      <c r="A97" s="29"/>
      <c r="B97" s="30"/>
      <c r="C97" s="30"/>
      <c r="D97" s="30"/>
      <c r="E97" s="30"/>
      <c r="F97" s="30"/>
      <c r="G97" s="30"/>
      <c r="H97" s="30"/>
      <c r="I97" s="30"/>
      <c r="J97" s="30"/>
      <c r="K97" s="30"/>
    </row>
    <row r="98" spans="1:11" ht="14.25" customHeight="1" x14ac:dyDescent="0.25">
      <c r="A98" s="29"/>
      <c r="B98" s="30"/>
      <c r="C98" s="30"/>
      <c r="D98" s="30"/>
      <c r="E98" s="30"/>
      <c r="F98" s="30"/>
      <c r="G98" s="30"/>
      <c r="H98" s="30"/>
      <c r="I98" s="30"/>
      <c r="J98" s="30"/>
      <c r="K98" s="30"/>
    </row>
    <row r="99" spans="1:11" ht="14.25" customHeight="1" x14ac:dyDescent="0.25">
      <c r="A99" s="29"/>
      <c r="B99" s="30"/>
      <c r="C99" s="30"/>
      <c r="D99" s="30"/>
      <c r="E99" s="30"/>
      <c r="F99" s="30"/>
      <c r="G99" s="30"/>
      <c r="H99" s="30"/>
      <c r="I99" s="30"/>
      <c r="J99" s="30"/>
      <c r="K99" s="30"/>
    </row>
    <row r="100" spans="1:11" ht="14.25" customHeight="1" x14ac:dyDescent="0.25">
      <c r="A100" s="29"/>
      <c r="B100" s="30"/>
      <c r="C100" s="30"/>
      <c r="D100" s="30"/>
      <c r="E100" s="30"/>
      <c r="F100" s="30"/>
      <c r="G100" s="30"/>
      <c r="H100" s="30"/>
      <c r="I100" s="30"/>
      <c r="J100" s="30"/>
      <c r="K100" s="30"/>
    </row>
    <row r="101" spans="1:11" ht="14.25" customHeight="1" x14ac:dyDescent="0.25">
      <c r="A101" s="29"/>
      <c r="B101" s="30"/>
      <c r="C101" s="30"/>
      <c r="D101" s="30"/>
      <c r="E101" s="30"/>
      <c r="F101" s="30"/>
      <c r="G101" s="30"/>
      <c r="H101" s="30"/>
      <c r="I101" s="30"/>
      <c r="J101" s="30"/>
      <c r="K101" s="30"/>
    </row>
  </sheetData>
  <autoFilter ref="E5:E25"/>
  <mergeCells count="9">
    <mergeCell ref="A1:H1"/>
    <mergeCell ref="A4:C4"/>
    <mergeCell ref="D4:F4"/>
    <mergeCell ref="I4:K4"/>
    <mergeCell ref="A2:C2"/>
    <mergeCell ref="F2:G2"/>
    <mergeCell ref="F3:G3"/>
    <mergeCell ref="D3:E3"/>
    <mergeCell ref="A3:C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5"/>
  <sheetViews>
    <sheetView view="pageBreakPreview" topLeftCell="A14" zoomScaleNormal="100" zoomScaleSheetLayoutView="100" workbookViewId="0">
      <selection activeCell="B16" sqref="B16"/>
    </sheetView>
  </sheetViews>
  <sheetFormatPr defaultColWidth="14.42578125" defaultRowHeight="15" customHeight="1" x14ac:dyDescent="0.25"/>
  <cols>
    <col min="1" max="1" width="10.140625" customWidth="1"/>
    <col min="2" max="2" width="9.28515625" customWidth="1"/>
    <col min="3" max="3" width="17.5703125" customWidth="1"/>
    <col min="4" max="4" width="14.28515625" customWidth="1"/>
    <col min="5" max="5" width="29" customWidth="1"/>
    <col min="6" max="6" width="35.140625" customWidth="1"/>
    <col min="7" max="7" width="28.140625" customWidth="1"/>
    <col min="8" max="11" width="16.28515625" hidden="1" customWidth="1"/>
    <col min="12" max="12" width="16.28515625" customWidth="1"/>
  </cols>
  <sheetData>
    <row r="1" spans="1:12" ht="92.25" customHeight="1" thickBot="1" x14ac:dyDescent="0.3">
      <c r="A1" s="187" t="s">
        <v>110</v>
      </c>
      <c r="B1" s="188"/>
      <c r="C1" s="188"/>
      <c r="D1" s="188"/>
      <c r="E1" s="188"/>
      <c r="F1" s="188"/>
      <c r="G1" s="188"/>
      <c r="H1" s="189"/>
      <c r="I1" s="3"/>
      <c r="J1" s="4"/>
      <c r="K1" s="5"/>
    </row>
    <row r="2" spans="1:12" ht="30.75" customHeight="1" thickBot="1" x14ac:dyDescent="0.3">
      <c r="A2" s="204" t="s">
        <v>42</v>
      </c>
      <c r="B2" s="205"/>
      <c r="C2" s="206"/>
      <c r="D2" s="114" t="s">
        <v>7</v>
      </c>
      <c r="E2" s="116" t="s">
        <v>108</v>
      </c>
      <c r="F2" s="211" t="s">
        <v>8</v>
      </c>
      <c r="G2" s="212"/>
      <c r="H2" s="70"/>
      <c r="I2" s="7"/>
      <c r="J2" s="8"/>
      <c r="K2" s="9"/>
    </row>
    <row r="3" spans="1:12" ht="25.5" customHeight="1" x14ac:dyDescent="0.25">
      <c r="A3" s="207" t="s">
        <v>111</v>
      </c>
      <c r="B3" s="208"/>
      <c r="C3" s="209"/>
      <c r="D3" s="201" t="s">
        <v>4</v>
      </c>
      <c r="E3" s="196"/>
      <c r="F3" s="213" t="str">
        <f>H6</f>
        <v>GENÇ ERKEK B (FERDİ)</v>
      </c>
      <c r="G3" s="214"/>
      <c r="H3" s="10"/>
      <c r="I3" s="10"/>
      <c r="J3" s="11"/>
      <c r="K3" s="12"/>
    </row>
    <row r="4" spans="1:12" ht="29.25" customHeight="1" x14ac:dyDescent="0.25">
      <c r="A4" s="210" t="s">
        <v>9</v>
      </c>
      <c r="B4" s="191"/>
      <c r="C4" s="192"/>
      <c r="D4" s="193"/>
      <c r="E4" s="191"/>
      <c r="F4" s="192"/>
      <c r="G4" s="36" t="str">
        <f>'GENÇ KADIN B FERDİ'!G4</f>
        <v>09-10 MART 2023</v>
      </c>
      <c r="H4" s="69"/>
      <c r="I4" s="194" t="s">
        <v>10</v>
      </c>
      <c r="J4" s="195"/>
      <c r="K4" s="196"/>
    </row>
    <row r="5" spans="1:12" ht="26.25" thickBot="1" x14ac:dyDescent="0.3">
      <c r="A5" s="79" t="s">
        <v>11</v>
      </c>
      <c r="B5" s="80" t="s">
        <v>12</v>
      </c>
      <c r="C5" s="80" t="s">
        <v>13</v>
      </c>
      <c r="D5" s="81" t="s">
        <v>14</v>
      </c>
      <c r="E5" s="81" t="s">
        <v>15</v>
      </c>
      <c r="F5" s="81" t="s">
        <v>16</v>
      </c>
      <c r="G5" s="82" t="s">
        <v>135</v>
      </c>
      <c r="H5" s="71" t="s">
        <v>18</v>
      </c>
      <c r="I5" s="16" t="s">
        <v>13</v>
      </c>
      <c r="J5" s="16" t="s">
        <v>14</v>
      </c>
      <c r="K5" s="16" t="s">
        <v>15</v>
      </c>
      <c r="L5" s="158" t="s">
        <v>134</v>
      </c>
    </row>
    <row r="6" spans="1:12" ht="29.25" customHeight="1" x14ac:dyDescent="0.25">
      <c r="A6" s="74">
        <v>1</v>
      </c>
      <c r="B6" s="75"/>
      <c r="C6" s="75"/>
      <c r="D6" s="112"/>
      <c r="E6" s="84"/>
      <c r="F6" s="21" t="str">
        <f t="shared" ref="F6:F22" si="0">CONCATENATE(D$3,"-",D$4)</f>
        <v>SİVAS-</v>
      </c>
      <c r="G6" s="78"/>
      <c r="H6" s="128" t="s">
        <v>115</v>
      </c>
      <c r="I6" s="1"/>
      <c r="J6" s="1"/>
      <c r="K6" s="157"/>
      <c r="L6" s="42" t="s">
        <v>19</v>
      </c>
    </row>
    <row r="7" spans="1:12" ht="29.25" customHeight="1" x14ac:dyDescent="0.25">
      <c r="A7" s="57">
        <v>2</v>
      </c>
      <c r="B7" s="18"/>
      <c r="C7" s="18"/>
      <c r="D7" s="19"/>
      <c r="E7" s="20"/>
      <c r="F7" s="21" t="str">
        <f t="shared" si="0"/>
        <v>SİVAS-</v>
      </c>
      <c r="G7" s="67"/>
      <c r="H7" s="72" t="s">
        <v>31</v>
      </c>
      <c r="I7" s="1"/>
      <c r="J7" s="1"/>
      <c r="K7" s="157"/>
      <c r="L7" s="42" t="s">
        <v>21</v>
      </c>
    </row>
    <row r="8" spans="1:12" ht="29.25" customHeight="1" x14ac:dyDescent="0.25">
      <c r="A8" s="57">
        <v>3</v>
      </c>
      <c r="B8" s="18"/>
      <c r="C8" s="18"/>
      <c r="D8" s="19"/>
      <c r="E8" s="20"/>
      <c r="F8" s="21" t="str">
        <f t="shared" si="0"/>
        <v>SİVAS-</v>
      </c>
      <c r="G8" s="67"/>
      <c r="H8" s="72" t="s">
        <v>31</v>
      </c>
      <c r="I8" s="1"/>
      <c r="J8" s="1"/>
      <c r="K8" s="157"/>
      <c r="L8" s="42" t="s">
        <v>22</v>
      </c>
    </row>
    <row r="9" spans="1:12" ht="29.25" customHeight="1" x14ac:dyDescent="0.25">
      <c r="A9" s="57">
        <v>4</v>
      </c>
      <c r="B9" s="18"/>
      <c r="C9" s="18"/>
      <c r="D9" s="19"/>
      <c r="E9" s="20"/>
      <c r="F9" s="21" t="str">
        <f t="shared" si="0"/>
        <v>SİVAS-</v>
      </c>
      <c r="G9" s="67"/>
      <c r="H9" s="72" t="s">
        <v>31</v>
      </c>
      <c r="I9" s="1"/>
      <c r="J9" s="1"/>
      <c r="K9" s="157"/>
      <c r="L9" s="42" t="s">
        <v>23</v>
      </c>
    </row>
    <row r="10" spans="1:12" ht="29.25" customHeight="1" x14ac:dyDescent="0.25">
      <c r="A10" s="57">
        <v>5</v>
      </c>
      <c r="B10" s="18"/>
      <c r="C10" s="18"/>
      <c r="D10" s="112"/>
      <c r="E10" s="84"/>
      <c r="F10" s="21" t="str">
        <f t="shared" si="0"/>
        <v>SİVAS-</v>
      </c>
      <c r="G10" s="67"/>
      <c r="H10" s="72" t="s">
        <v>31</v>
      </c>
      <c r="I10" s="1"/>
      <c r="J10" s="1"/>
      <c r="K10" s="157"/>
      <c r="L10" s="42" t="s">
        <v>32</v>
      </c>
    </row>
    <row r="11" spans="1:12" ht="29.25" customHeight="1" x14ac:dyDescent="0.25">
      <c r="A11" s="57">
        <v>6</v>
      </c>
      <c r="B11" s="18"/>
      <c r="C11" s="18"/>
      <c r="D11" s="112"/>
      <c r="E11" s="84"/>
      <c r="F11" s="21" t="s">
        <v>133</v>
      </c>
      <c r="G11" s="67"/>
      <c r="H11" s="72"/>
      <c r="I11" s="1"/>
      <c r="J11" s="1"/>
      <c r="K11" s="157"/>
      <c r="L11" s="42" t="s">
        <v>113</v>
      </c>
    </row>
    <row r="12" spans="1:12" ht="29.25" customHeight="1" x14ac:dyDescent="0.25">
      <c r="A12" s="57">
        <v>7</v>
      </c>
      <c r="B12" s="18"/>
      <c r="C12" s="18"/>
      <c r="D12" s="112"/>
      <c r="E12" s="84"/>
      <c r="F12" s="21" t="str">
        <f t="shared" si="0"/>
        <v>SİVAS-</v>
      </c>
      <c r="G12" s="67"/>
      <c r="H12" s="72" t="s">
        <v>31</v>
      </c>
      <c r="I12" s="1"/>
      <c r="J12" s="1"/>
      <c r="K12" s="157"/>
      <c r="L12" s="42" t="s">
        <v>26</v>
      </c>
    </row>
    <row r="13" spans="1:12" ht="29.25" customHeight="1" x14ac:dyDescent="0.25">
      <c r="A13" s="57">
        <v>8</v>
      </c>
      <c r="B13" s="18"/>
      <c r="C13" s="18"/>
      <c r="D13" s="19"/>
      <c r="E13" s="20"/>
      <c r="F13" s="21" t="str">
        <f t="shared" si="0"/>
        <v>SİVAS-</v>
      </c>
      <c r="G13" s="67"/>
      <c r="H13" s="72" t="s">
        <v>31</v>
      </c>
      <c r="I13" s="1"/>
      <c r="J13" s="1"/>
      <c r="K13" s="157"/>
      <c r="L13" s="42" t="s">
        <v>27</v>
      </c>
    </row>
    <row r="14" spans="1:12" ht="29.25" customHeight="1" x14ac:dyDescent="0.25">
      <c r="A14" s="57">
        <v>9</v>
      </c>
      <c r="B14" s="18"/>
      <c r="C14" s="18"/>
      <c r="D14" s="19"/>
      <c r="E14" s="20"/>
      <c r="F14" s="21" t="str">
        <f t="shared" si="0"/>
        <v>SİVAS-</v>
      </c>
      <c r="G14" s="67"/>
      <c r="H14" s="72" t="s">
        <v>31</v>
      </c>
      <c r="I14" s="1"/>
      <c r="J14" s="1"/>
      <c r="K14" s="157"/>
      <c r="L14" s="42" t="s">
        <v>25</v>
      </c>
    </row>
    <row r="15" spans="1:12" ht="29.25" customHeight="1" x14ac:dyDescent="0.25">
      <c r="A15" s="57">
        <v>10</v>
      </c>
      <c r="B15" s="18"/>
      <c r="C15" s="18"/>
      <c r="D15" s="19"/>
      <c r="E15" s="20"/>
      <c r="F15" s="21" t="str">
        <f t="shared" si="0"/>
        <v>SİVAS-</v>
      </c>
      <c r="G15" s="67"/>
      <c r="H15" s="72" t="s">
        <v>31</v>
      </c>
      <c r="I15" s="1"/>
      <c r="J15" s="1"/>
      <c r="K15" s="157"/>
      <c r="L15" s="42" t="s">
        <v>29</v>
      </c>
    </row>
    <row r="16" spans="1:12" ht="29.25" customHeight="1" x14ac:dyDescent="0.25">
      <c r="A16" s="57">
        <v>11</v>
      </c>
      <c r="B16" s="151"/>
      <c r="C16" s="151"/>
      <c r="D16" s="153"/>
      <c r="E16" s="154"/>
      <c r="F16" s="152" t="str">
        <f t="shared" ref="F16" si="1">CONCATENATE(D$3,"-",D$4)</f>
        <v>SİVAS-</v>
      </c>
      <c r="G16" s="67"/>
      <c r="H16" s="72"/>
      <c r="I16" s="1"/>
      <c r="J16" s="1"/>
      <c r="K16" s="157"/>
      <c r="L16" s="42" t="s">
        <v>28</v>
      </c>
    </row>
    <row r="17" spans="1:11" ht="29.25" customHeight="1" x14ac:dyDescent="0.25">
      <c r="A17" s="83">
        <v>11</v>
      </c>
      <c r="B17" s="75"/>
      <c r="C17" s="75"/>
      <c r="D17" s="76"/>
      <c r="E17" s="84"/>
      <c r="F17" s="77" t="str">
        <f t="shared" si="0"/>
        <v>SİVAS-</v>
      </c>
      <c r="G17" s="67"/>
      <c r="H17" s="34" t="s">
        <v>31</v>
      </c>
      <c r="I17" s="1"/>
      <c r="J17" s="1"/>
      <c r="K17" s="23"/>
    </row>
    <row r="18" spans="1:11" ht="29.25" customHeight="1" x14ac:dyDescent="0.25">
      <c r="A18" s="33">
        <v>12</v>
      </c>
      <c r="B18" s="18"/>
      <c r="C18" s="18"/>
      <c r="D18" s="19"/>
      <c r="E18" s="20"/>
      <c r="F18" s="21" t="str">
        <f t="shared" si="0"/>
        <v>SİVAS-</v>
      </c>
      <c r="G18" s="67"/>
      <c r="H18" s="34" t="s">
        <v>31</v>
      </c>
      <c r="I18" s="1"/>
      <c r="J18" s="1"/>
      <c r="K18" s="23"/>
    </row>
    <row r="19" spans="1:11" ht="29.25" customHeight="1" x14ac:dyDescent="0.25">
      <c r="A19" s="33">
        <v>13</v>
      </c>
      <c r="B19" s="18"/>
      <c r="C19" s="18"/>
      <c r="D19" s="19"/>
      <c r="E19" s="20"/>
      <c r="F19" s="21" t="str">
        <f t="shared" si="0"/>
        <v>SİVAS-</v>
      </c>
      <c r="G19" s="67"/>
      <c r="H19" s="34" t="s">
        <v>31</v>
      </c>
      <c r="I19" s="1"/>
      <c r="J19" s="1"/>
      <c r="K19" s="23"/>
    </row>
    <row r="20" spans="1:11" ht="29.25" customHeight="1" x14ac:dyDescent="0.25">
      <c r="A20" s="33">
        <v>14</v>
      </c>
      <c r="B20" s="18"/>
      <c r="C20" s="18"/>
      <c r="D20" s="19"/>
      <c r="E20" s="20"/>
      <c r="F20" s="21" t="str">
        <f t="shared" si="0"/>
        <v>SİVAS-</v>
      </c>
      <c r="G20" s="67"/>
      <c r="H20" s="34" t="s">
        <v>31</v>
      </c>
      <c r="I20" s="1"/>
      <c r="J20" s="1"/>
      <c r="K20" s="23"/>
    </row>
    <row r="21" spans="1:11" ht="29.25" customHeight="1" x14ac:dyDescent="0.25">
      <c r="A21" s="33">
        <v>15</v>
      </c>
      <c r="B21" s="18"/>
      <c r="C21" s="18"/>
      <c r="D21" s="28"/>
      <c r="E21" s="20"/>
      <c r="F21" s="21" t="str">
        <f t="shared" si="0"/>
        <v>SİVAS-</v>
      </c>
      <c r="G21" s="67"/>
      <c r="H21" s="34" t="s">
        <v>31</v>
      </c>
      <c r="I21" s="1"/>
      <c r="J21" s="1"/>
      <c r="K21" s="23"/>
    </row>
    <row r="22" spans="1:11" ht="29.25" customHeight="1" x14ac:dyDescent="0.25">
      <c r="A22" s="33">
        <v>16</v>
      </c>
      <c r="B22" s="18"/>
      <c r="C22" s="18"/>
      <c r="D22" s="28"/>
      <c r="E22" s="20"/>
      <c r="F22" s="21" t="str">
        <f t="shared" si="0"/>
        <v>SİVAS-</v>
      </c>
      <c r="G22" s="67"/>
      <c r="H22" s="34" t="s">
        <v>31</v>
      </c>
      <c r="I22" s="1"/>
      <c r="J22" s="1"/>
      <c r="K22" s="23"/>
    </row>
    <row r="23" spans="1:11" ht="22.5" customHeight="1" x14ac:dyDescent="0.25">
      <c r="E23" s="31" t="s">
        <v>30</v>
      </c>
      <c r="F23" s="32"/>
    </row>
    <row r="24" spans="1:11" ht="20.25" customHeight="1" x14ac:dyDescent="0.25">
      <c r="E24" s="31" t="s">
        <v>3</v>
      </c>
      <c r="F24" s="118"/>
    </row>
    <row r="25" spans="1:11" ht="20.25" customHeight="1" x14ac:dyDescent="0.25">
      <c r="E25" s="31" t="s">
        <v>2</v>
      </c>
      <c r="F25" s="113"/>
    </row>
  </sheetData>
  <autoFilter ref="E5:E25"/>
  <mergeCells count="9">
    <mergeCell ref="I4:K4"/>
    <mergeCell ref="A1:H1"/>
    <mergeCell ref="A2:C2"/>
    <mergeCell ref="A3:C3"/>
    <mergeCell ref="D3:E3"/>
    <mergeCell ref="A4:C4"/>
    <mergeCell ref="D4:F4"/>
    <mergeCell ref="F2:G2"/>
    <mergeCell ref="F3:G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BF8F"/>
    <pageSetUpPr fitToPage="1"/>
  </sheetPr>
  <dimension ref="A1:K30"/>
  <sheetViews>
    <sheetView view="pageBreakPreview" topLeftCell="A21" zoomScaleNormal="100" zoomScaleSheetLayoutView="100" workbookViewId="0">
      <selection activeCell="M23" sqref="M23"/>
    </sheetView>
  </sheetViews>
  <sheetFormatPr defaultColWidth="14.42578125" defaultRowHeight="15" customHeight="1" x14ac:dyDescent="0.25"/>
  <cols>
    <col min="1" max="1" width="10.140625" customWidth="1"/>
    <col min="2" max="2" width="9.28515625" customWidth="1"/>
    <col min="3" max="3" width="17.5703125" customWidth="1"/>
    <col min="4" max="4" width="16.85546875" customWidth="1"/>
    <col min="5" max="5" width="36.28515625" customWidth="1"/>
    <col min="6" max="6" width="38" customWidth="1"/>
    <col min="7" max="7" width="25.28515625" customWidth="1"/>
    <col min="8" max="11" width="12.7109375" hidden="1" customWidth="1"/>
    <col min="12" max="12" width="12.7109375" customWidth="1"/>
  </cols>
  <sheetData>
    <row r="1" spans="1:11" ht="100.5" customHeight="1" thickBot="1" x14ac:dyDescent="0.3">
      <c r="A1" s="187" t="s">
        <v>110</v>
      </c>
      <c r="B1" s="188"/>
      <c r="C1" s="188"/>
      <c r="D1" s="188"/>
      <c r="E1" s="188"/>
      <c r="F1" s="188"/>
      <c r="G1" s="188"/>
      <c r="H1" s="189"/>
      <c r="I1" s="3"/>
      <c r="J1" s="4"/>
      <c r="K1" s="5"/>
    </row>
    <row r="2" spans="1:11" ht="30.75" customHeight="1" thickBot="1" x14ac:dyDescent="0.3">
      <c r="A2" s="204" t="s">
        <v>42</v>
      </c>
      <c r="B2" s="205"/>
      <c r="C2" s="206"/>
      <c r="D2" s="114" t="s">
        <v>7</v>
      </c>
      <c r="E2" s="117" t="s">
        <v>109</v>
      </c>
      <c r="F2" s="211" t="s">
        <v>8</v>
      </c>
      <c r="G2" s="212"/>
      <c r="H2" s="60"/>
      <c r="I2" s="7"/>
      <c r="J2" s="8"/>
      <c r="K2" s="9"/>
    </row>
    <row r="3" spans="1:11" ht="25.5" customHeight="1" thickBot="1" x14ac:dyDescent="0.3">
      <c r="A3" s="207" t="s">
        <v>111</v>
      </c>
      <c r="B3" s="195"/>
      <c r="C3" s="196"/>
      <c r="D3" s="201" t="s">
        <v>4</v>
      </c>
      <c r="E3" s="202"/>
      <c r="F3" s="213" t="str">
        <f>H6</f>
        <v>GENÇ KADIN A (TAKIM)</v>
      </c>
      <c r="G3" s="214"/>
      <c r="H3" s="54"/>
      <c r="I3" s="10"/>
      <c r="J3" s="11"/>
      <c r="K3" s="12"/>
    </row>
    <row r="4" spans="1:11" ht="29.25" customHeight="1" thickBot="1" x14ac:dyDescent="0.3">
      <c r="A4" s="210" t="s">
        <v>9</v>
      </c>
      <c r="B4" s="191"/>
      <c r="C4" s="192"/>
      <c r="D4" s="193"/>
      <c r="E4" s="191"/>
      <c r="F4" s="191"/>
      <c r="G4" s="36" t="str">
        <f>'GENÇ KADIN B FERDİ'!G4</f>
        <v>09-10 MART 2023</v>
      </c>
      <c r="H4" s="61"/>
      <c r="I4" s="215" t="s">
        <v>10</v>
      </c>
      <c r="J4" s="195"/>
      <c r="K4" s="196"/>
    </row>
    <row r="5" spans="1:11" ht="25.5" x14ac:dyDescent="0.25">
      <c r="A5" s="55" t="s">
        <v>11</v>
      </c>
      <c r="B5" s="13" t="s">
        <v>12</v>
      </c>
      <c r="C5" s="13" t="s">
        <v>13</v>
      </c>
      <c r="D5" s="14" t="s">
        <v>14</v>
      </c>
      <c r="E5" s="14" t="s">
        <v>15</v>
      </c>
      <c r="F5" s="14" t="s">
        <v>16</v>
      </c>
      <c r="G5" s="56" t="s">
        <v>17</v>
      </c>
      <c r="H5" s="62" t="s">
        <v>18</v>
      </c>
      <c r="I5" s="49" t="s">
        <v>13</v>
      </c>
      <c r="J5" s="16" t="s">
        <v>14</v>
      </c>
      <c r="K5" s="16" t="s">
        <v>15</v>
      </c>
    </row>
    <row r="6" spans="1:11" ht="33" customHeight="1" x14ac:dyDescent="0.25">
      <c r="A6" s="57">
        <v>1</v>
      </c>
      <c r="B6" s="18"/>
      <c r="C6" s="18"/>
      <c r="D6" s="19"/>
      <c r="E6" s="35"/>
      <c r="F6" s="21" t="str">
        <f t="shared" ref="F6:F27" si="0">CONCATENATE(D$3,"-",D$4)</f>
        <v>SİVAS-</v>
      </c>
      <c r="G6" s="67" t="s">
        <v>19</v>
      </c>
      <c r="H6" s="129" t="s">
        <v>117</v>
      </c>
      <c r="I6" s="50"/>
      <c r="J6" s="1"/>
      <c r="K6" s="23"/>
    </row>
    <row r="7" spans="1:11" ht="33" customHeight="1" x14ac:dyDescent="0.25">
      <c r="A7" s="57">
        <v>2</v>
      </c>
      <c r="B7" s="18"/>
      <c r="C7" s="18"/>
      <c r="D7" s="19"/>
      <c r="E7" s="35"/>
      <c r="F7" s="21" t="str">
        <f t="shared" si="0"/>
        <v>SİVAS-</v>
      </c>
      <c r="G7" s="67" t="s">
        <v>21</v>
      </c>
      <c r="H7" s="63" t="s">
        <v>33</v>
      </c>
      <c r="I7" s="50"/>
      <c r="J7" s="1"/>
      <c r="K7" s="23"/>
    </row>
    <row r="8" spans="1:11" ht="33" customHeight="1" x14ac:dyDescent="0.25">
      <c r="A8" s="57">
        <v>3</v>
      </c>
      <c r="B8" s="18"/>
      <c r="C8" s="18"/>
      <c r="D8" s="19"/>
      <c r="E8" s="35"/>
      <c r="F8" s="21" t="str">
        <f t="shared" si="0"/>
        <v>SİVAS-</v>
      </c>
      <c r="G8" s="67" t="s">
        <v>34</v>
      </c>
      <c r="H8" s="63" t="s">
        <v>33</v>
      </c>
      <c r="I8" s="50"/>
      <c r="J8" s="1"/>
      <c r="K8" s="23"/>
    </row>
    <row r="9" spans="1:11" ht="33" customHeight="1" x14ac:dyDescent="0.25">
      <c r="A9" s="57">
        <v>4</v>
      </c>
      <c r="B9" s="18"/>
      <c r="C9" s="18"/>
      <c r="D9" s="19"/>
      <c r="E9" s="35"/>
      <c r="F9" s="21" t="str">
        <f t="shared" si="0"/>
        <v>SİVAS-</v>
      </c>
      <c r="G9" s="67" t="s">
        <v>22</v>
      </c>
      <c r="H9" s="63" t="s">
        <v>33</v>
      </c>
      <c r="I9" s="50"/>
      <c r="J9" s="1"/>
      <c r="K9" s="23"/>
    </row>
    <row r="10" spans="1:11" ht="33" customHeight="1" x14ac:dyDescent="0.25">
      <c r="A10" s="57">
        <v>5</v>
      </c>
      <c r="B10" s="18"/>
      <c r="C10" s="18"/>
      <c r="D10" s="19"/>
      <c r="E10" s="35"/>
      <c r="F10" s="21" t="str">
        <f t="shared" si="0"/>
        <v>SİVAS-</v>
      </c>
      <c r="G10" s="67" t="s">
        <v>23</v>
      </c>
      <c r="H10" s="63" t="s">
        <v>33</v>
      </c>
      <c r="I10" s="50"/>
      <c r="J10" s="1"/>
      <c r="K10" s="23"/>
    </row>
    <row r="11" spans="1:11" ht="33" customHeight="1" x14ac:dyDescent="0.25">
      <c r="A11" s="57">
        <v>6</v>
      </c>
      <c r="B11" s="18"/>
      <c r="C11" s="18"/>
      <c r="D11" s="19"/>
      <c r="E11" s="35"/>
      <c r="F11" s="21" t="str">
        <f t="shared" si="0"/>
        <v>SİVAS-</v>
      </c>
      <c r="G11" s="67" t="s">
        <v>24</v>
      </c>
      <c r="H11" s="63" t="s">
        <v>33</v>
      </c>
      <c r="I11" s="50"/>
      <c r="J11" s="1"/>
      <c r="K11" s="23"/>
    </row>
    <row r="12" spans="1:11" ht="33" customHeight="1" x14ac:dyDescent="0.25">
      <c r="A12" s="57">
        <v>7</v>
      </c>
      <c r="B12" s="18"/>
      <c r="C12" s="18"/>
      <c r="D12" s="19"/>
      <c r="E12" s="35"/>
      <c r="F12" s="21" t="str">
        <f t="shared" si="0"/>
        <v>SİVAS-</v>
      </c>
      <c r="G12" s="67" t="s">
        <v>35</v>
      </c>
      <c r="H12" s="63" t="s">
        <v>33</v>
      </c>
      <c r="I12" s="50"/>
      <c r="J12" s="1"/>
      <c r="K12" s="23"/>
    </row>
    <row r="13" spans="1:11" ht="33" customHeight="1" x14ac:dyDescent="0.25">
      <c r="A13" s="57">
        <v>8</v>
      </c>
      <c r="B13" s="18"/>
      <c r="C13" s="18"/>
      <c r="D13" s="19"/>
      <c r="E13" s="35"/>
      <c r="F13" s="21" t="str">
        <f t="shared" si="0"/>
        <v>SİVAS-</v>
      </c>
      <c r="G13" s="136" t="s">
        <v>113</v>
      </c>
      <c r="H13" s="63" t="s">
        <v>33</v>
      </c>
      <c r="I13" s="50"/>
      <c r="J13" s="1"/>
      <c r="K13" s="23"/>
    </row>
    <row r="14" spans="1:11" ht="33" customHeight="1" x14ac:dyDescent="0.25">
      <c r="A14" s="57">
        <v>9</v>
      </c>
      <c r="B14" s="18"/>
      <c r="C14" s="18"/>
      <c r="D14" s="19"/>
      <c r="E14" s="35"/>
      <c r="F14" s="21" t="str">
        <f t="shared" ref="F14" si="1">CONCATENATE(D$3,"-",D$4)</f>
        <v>SİVAS-</v>
      </c>
      <c r="G14" s="67" t="s">
        <v>27</v>
      </c>
      <c r="H14" s="63"/>
      <c r="I14" s="50"/>
      <c r="J14" s="1"/>
      <c r="K14" s="23"/>
    </row>
    <row r="15" spans="1:11" ht="33" customHeight="1" x14ac:dyDescent="0.25">
      <c r="A15" s="57">
        <v>10</v>
      </c>
      <c r="B15" s="18"/>
      <c r="C15" s="18"/>
      <c r="D15" s="19"/>
      <c r="E15" s="35"/>
      <c r="F15" s="21" t="str">
        <f t="shared" si="0"/>
        <v>SİVAS-</v>
      </c>
      <c r="G15" s="67" t="s">
        <v>36</v>
      </c>
      <c r="H15" s="63" t="s">
        <v>33</v>
      </c>
      <c r="I15" s="50"/>
      <c r="J15" s="1"/>
      <c r="K15" s="23"/>
    </row>
    <row r="16" spans="1:11" ht="33" customHeight="1" x14ac:dyDescent="0.25">
      <c r="A16" s="57">
        <v>11</v>
      </c>
      <c r="B16" s="18"/>
      <c r="C16" s="18"/>
      <c r="D16" s="19"/>
      <c r="E16" s="35"/>
      <c r="F16" s="21" t="str">
        <f t="shared" si="0"/>
        <v>SİVAS-</v>
      </c>
      <c r="G16" s="67" t="s">
        <v>25</v>
      </c>
      <c r="H16" s="63" t="s">
        <v>33</v>
      </c>
      <c r="I16" s="50"/>
      <c r="J16" s="1"/>
      <c r="K16" s="23"/>
    </row>
    <row r="17" spans="1:11" ht="33" customHeight="1" x14ac:dyDescent="0.25">
      <c r="A17" s="57">
        <v>12</v>
      </c>
      <c r="B17" s="18"/>
      <c r="C17" s="18"/>
      <c r="D17" s="19"/>
      <c r="E17" s="35"/>
      <c r="F17" s="21" t="str">
        <f t="shared" si="0"/>
        <v>SİVAS-</v>
      </c>
      <c r="G17" s="67" t="s">
        <v>26</v>
      </c>
      <c r="H17" s="63" t="s">
        <v>33</v>
      </c>
      <c r="I17" s="50"/>
      <c r="J17" s="1"/>
      <c r="K17" s="23"/>
    </row>
    <row r="18" spans="1:11" ht="33" customHeight="1" x14ac:dyDescent="0.25">
      <c r="A18" s="57">
        <v>13</v>
      </c>
      <c r="B18" s="18"/>
      <c r="C18" s="18"/>
      <c r="D18" s="19"/>
      <c r="E18" s="35"/>
      <c r="F18" s="21" t="str">
        <f t="shared" si="0"/>
        <v>SİVAS-</v>
      </c>
      <c r="G18" s="67" t="s">
        <v>37</v>
      </c>
      <c r="H18" s="63" t="s">
        <v>33</v>
      </c>
      <c r="I18" s="50"/>
      <c r="J18" s="1"/>
      <c r="K18" s="23"/>
    </row>
    <row r="19" spans="1:11" ht="33" customHeight="1" x14ac:dyDescent="0.25">
      <c r="A19" s="57">
        <v>14</v>
      </c>
      <c r="B19" s="18"/>
      <c r="C19" s="18"/>
      <c r="D19" s="19"/>
      <c r="E19" s="35"/>
      <c r="F19" s="21" t="str">
        <f t="shared" si="0"/>
        <v>SİVAS-</v>
      </c>
      <c r="G19" s="67" t="s">
        <v>29</v>
      </c>
      <c r="H19" s="63" t="s">
        <v>33</v>
      </c>
      <c r="I19" s="50"/>
      <c r="J19" s="1"/>
      <c r="K19" s="23"/>
    </row>
    <row r="20" spans="1:11" ht="33" customHeight="1" x14ac:dyDescent="0.25">
      <c r="A20" s="57">
        <v>15</v>
      </c>
      <c r="B20" s="18"/>
      <c r="C20" s="18"/>
      <c r="D20" s="19"/>
      <c r="E20" s="35"/>
      <c r="F20" s="21" t="str">
        <f t="shared" si="0"/>
        <v>SİVAS-</v>
      </c>
      <c r="G20" s="67" t="s">
        <v>28</v>
      </c>
      <c r="H20" s="63" t="s">
        <v>33</v>
      </c>
      <c r="I20" s="50"/>
      <c r="J20" s="1"/>
      <c r="K20" s="23"/>
    </row>
    <row r="21" spans="1:11" ht="33" customHeight="1" x14ac:dyDescent="0.25">
      <c r="A21" s="57">
        <v>16</v>
      </c>
      <c r="B21" s="18"/>
      <c r="C21" s="18"/>
      <c r="D21" s="19"/>
      <c r="E21" s="35"/>
      <c r="F21" s="21" t="str">
        <f t="shared" si="0"/>
        <v>SİVAS-</v>
      </c>
      <c r="G21" s="68" t="s">
        <v>44</v>
      </c>
      <c r="H21" s="63" t="s">
        <v>33</v>
      </c>
      <c r="I21" s="50"/>
      <c r="J21" s="1"/>
      <c r="K21" s="23"/>
    </row>
    <row r="22" spans="1:11" ht="33" customHeight="1" x14ac:dyDescent="0.25">
      <c r="A22" s="174">
        <v>1</v>
      </c>
      <c r="B22" s="159"/>
      <c r="C22" s="159"/>
      <c r="D22" s="160"/>
      <c r="E22" s="161"/>
      <c r="F22" s="162" t="str">
        <f t="shared" si="0"/>
        <v>SİVAS-</v>
      </c>
      <c r="G22" s="163" t="s">
        <v>38</v>
      </c>
      <c r="H22" s="63" t="s">
        <v>33</v>
      </c>
      <c r="I22" s="50"/>
      <c r="J22" s="1"/>
      <c r="K22" s="23"/>
    </row>
    <row r="23" spans="1:11" ht="33" customHeight="1" x14ac:dyDescent="0.25">
      <c r="A23" s="174">
        <v>2</v>
      </c>
      <c r="B23" s="159"/>
      <c r="C23" s="159"/>
      <c r="D23" s="160"/>
      <c r="E23" s="161"/>
      <c r="F23" s="162" t="str">
        <f t="shared" si="0"/>
        <v>SİVAS-</v>
      </c>
      <c r="G23" s="163" t="s">
        <v>38</v>
      </c>
      <c r="H23" s="63" t="s">
        <v>33</v>
      </c>
      <c r="I23" s="50"/>
      <c r="J23" s="1"/>
      <c r="K23" s="23"/>
    </row>
    <row r="24" spans="1:11" ht="33" customHeight="1" x14ac:dyDescent="0.25">
      <c r="A24" s="174">
        <v>3</v>
      </c>
      <c r="B24" s="159"/>
      <c r="C24" s="159"/>
      <c r="D24" s="160"/>
      <c r="E24" s="161"/>
      <c r="F24" s="162" t="str">
        <f t="shared" si="0"/>
        <v>SİVAS-</v>
      </c>
      <c r="G24" s="163" t="s">
        <v>38</v>
      </c>
      <c r="H24" s="63" t="s">
        <v>33</v>
      </c>
      <c r="I24" s="50"/>
      <c r="J24" s="1"/>
      <c r="K24" s="23"/>
    </row>
    <row r="25" spans="1:11" ht="33" customHeight="1" x14ac:dyDescent="0.25">
      <c r="A25" s="174">
        <v>4</v>
      </c>
      <c r="B25" s="165"/>
      <c r="C25" s="165"/>
      <c r="D25" s="166"/>
      <c r="E25" s="167"/>
      <c r="F25" s="168" t="str">
        <f t="shared" si="0"/>
        <v>SİVAS-</v>
      </c>
      <c r="G25" s="163" t="s">
        <v>38</v>
      </c>
      <c r="H25" s="64" t="s">
        <v>33</v>
      </c>
      <c r="I25" s="51"/>
      <c r="J25" s="38"/>
      <c r="K25" s="39"/>
    </row>
    <row r="26" spans="1:11" ht="33" customHeight="1" x14ac:dyDescent="0.25">
      <c r="A26" s="174">
        <v>5</v>
      </c>
      <c r="B26" s="175"/>
      <c r="C26" s="175"/>
      <c r="D26" s="176"/>
      <c r="E26" s="177"/>
      <c r="F26" s="178" t="str">
        <f t="shared" si="0"/>
        <v>SİVAS-</v>
      </c>
      <c r="G26" s="173" t="s">
        <v>38</v>
      </c>
      <c r="H26" s="65" t="s">
        <v>33</v>
      </c>
      <c r="I26" s="52"/>
      <c r="J26" s="40"/>
      <c r="K26" s="41"/>
    </row>
    <row r="27" spans="1:11" ht="35.25" customHeight="1" thickBot="1" x14ac:dyDescent="0.3">
      <c r="A27" s="174">
        <v>6</v>
      </c>
      <c r="B27" s="175"/>
      <c r="C27" s="175"/>
      <c r="D27" s="176"/>
      <c r="E27" s="177"/>
      <c r="F27" s="178" t="str">
        <f t="shared" si="0"/>
        <v>SİVAS-</v>
      </c>
      <c r="G27" s="173" t="s">
        <v>38</v>
      </c>
      <c r="H27" s="66" t="s">
        <v>33</v>
      </c>
      <c r="I27" s="53"/>
      <c r="J27" s="42"/>
      <c r="K27" s="42"/>
    </row>
    <row r="28" spans="1:11" x14ac:dyDescent="0.25">
      <c r="E28" s="31" t="s">
        <v>30</v>
      </c>
      <c r="F28" s="32"/>
    </row>
    <row r="29" spans="1:11" x14ac:dyDescent="0.25">
      <c r="E29" s="31" t="s">
        <v>3</v>
      </c>
      <c r="F29" s="32"/>
    </row>
    <row r="30" spans="1:11" ht="15" customHeight="1" x14ac:dyDescent="0.25">
      <c r="E30" s="31" t="s">
        <v>2</v>
      </c>
    </row>
  </sheetData>
  <autoFilter ref="E5:E30"/>
  <mergeCells count="9">
    <mergeCell ref="I4:K4"/>
    <mergeCell ref="A1:H1"/>
    <mergeCell ref="A2:C2"/>
    <mergeCell ref="A3:C3"/>
    <mergeCell ref="D3:E3"/>
    <mergeCell ref="A4:C4"/>
    <mergeCell ref="D4:F4"/>
    <mergeCell ref="F2:G2"/>
    <mergeCell ref="F3:G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1"/>
  <sheetViews>
    <sheetView view="pageBreakPreview" topLeftCell="A19" zoomScaleNormal="90" zoomScaleSheetLayoutView="100" workbookViewId="0">
      <selection activeCell="M22" sqref="M22"/>
    </sheetView>
  </sheetViews>
  <sheetFormatPr defaultColWidth="14.42578125" defaultRowHeight="15" customHeight="1" x14ac:dyDescent="0.25"/>
  <cols>
    <col min="1" max="1" width="10.140625" customWidth="1"/>
    <col min="2" max="2" width="9.28515625" customWidth="1"/>
    <col min="3" max="3" width="17.42578125" customWidth="1"/>
    <col min="4" max="4" width="14.42578125" customWidth="1"/>
    <col min="5" max="5" width="35.5703125" customWidth="1"/>
    <col min="6" max="6" width="40.28515625" customWidth="1"/>
    <col min="7" max="7" width="25.28515625" customWidth="1"/>
    <col min="8" max="11" width="10.85546875" hidden="1" customWidth="1"/>
    <col min="12" max="12" width="10.85546875" customWidth="1"/>
  </cols>
  <sheetData>
    <row r="1" spans="1:11" ht="100.5" customHeight="1" thickBot="1" x14ac:dyDescent="0.3">
      <c r="A1" s="187" t="s">
        <v>110</v>
      </c>
      <c r="B1" s="188"/>
      <c r="C1" s="188"/>
      <c r="D1" s="188"/>
      <c r="E1" s="188"/>
      <c r="F1" s="188"/>
      <c r="G1" s="188"/>
      <c r="H1" s="189"/>
      <c r="I1" s="3"/>
      <c r="J1" s="4"/>
      <c r="K1" s="5"/>
    </row>
    <row r="2" spans="1:11" ht="30.75" customHeight="1" thickBot="1" x14ac:dyDescent="0.3">
      <c r="A2" s="204" t="s">
        <v>42</v>
      </c>
      <c r="B2" s="205"/>
      <c r="C2" s="206"/>
      <c r="D2" s="114" t="s">
        <v>39</v>
      </c>
      <c r="E2" s="117" t="s">
        <v>109</v>
      </c>
      <c r="F2" s="211" t="s">
        <v>8</v>
      </c>
      <c r="G2" s="212"/>
      <c r="H2" s="70"/>
      <c r="I2" s="7"/>
      <c r="J2" s="8"/>
      <c r="K2" s="9"/>
    </row>
    <row r="3" spans="1:11" ht="30" customHeight="1" x14ac:dyDescent="0.25">
      <c r="A3" s="207" t="s">
        <v>111</v>
      </c>
      <c r="B3" s="195"/>
      <c r="C3" s="196"/>
      <c r="D3" s="201" t="s">
        <v>39</v>
      </c>
      <c r="E3" s="196"/>
      <c r="F3" s="213" t="str">
        <f>H6</f>
        <v>GENÇ ERKEK A (TAKIM)</v>
      </c>
      <c r="G3" s="214"/>
      <c r="H3" s="10"/>
      <c r="I3" s="10"/>
      <c r="J3" s="11"/>
      <c r="K3" s="12"/>
    </row>
    <row r="4" spans="1:11" ht="29.25" customHeight="1" x14ac:dyDescent="0.25">
      <c r="A4" s="210" t="s">
        <v>9</v>
      </c>
      <c r="B4" s="191"/>
      <c r="C4" s="192"/>
      <c r="D4" s="193"/>
      <c r="E4" s="191"/>
      <c r="F4" s="192"/>
      <c r="G4" s="85" t="str">
        <f>'GENÇ KADIN B FERDİ'!G4</f>
        <v>09-10 MART 2023</v>
      </c>
      <c r="H4" s="69"/>
      <c r="I4" s="194" t="s">
        <v>10</v>
      </c>
      <c r="J4" s="195"/>
      <c r="K4" s="196"/>
    </row>
    <row r="5" spans="1:11" ht="33.75" customHeight="1" thickBot="1" x14ac:dyDescent="0.3">
      <c r="A5" s="79" t="s">
        <v>11</v>
      </c>
      <c r="B5" s="80" t="s">
        <v>12</v>
      </c>
      <c r="C5" s="80" t="s">
        <v>13</v>
      </c>
      <c r="D5" s="81" t="s">
        <v>14</v>
      </c>
      <c r="E5" s="81" t="s">
        <v>15</v>
      </c>
      <c r="F5" s="81" t="s">
        <v>16</v>
      </c>
      <c r="G5" s="82" t="s">
        <v>17</v>
      </c>
      <c r="H5" s="71" t="s">
        <v>18</v>
      </c>
      <c r="I5" s="16" t="s">
        <v>13</v>
      </c>
      <c r="J5" s="16" t="s">
        <v>14</v>
      </c>
      <c r="K5" s="16" t="s">
        <v>15</v>
      </c>
    </row>
    <row r="6" spans="1:11" ht="30.75" customHeight="1" x14ac:dyDescent="0.25">
      <c r="A6" s="74">
        <v>1</v>
      </c>
      <c r="B6" s="75"/>
      <c r="C6" s="75"/>
      <c r="D6" s="76"/>
      <c r="E6" s="123"/>
      <c r="F6" s="77" t="str">
        <f t="shared" ref="F6:F27" si="0">CONCATENATE(D$3,"-",D$4)</f>
        <v>Sivas -</v>
      </c>
      <c r="G6" s="78" t="s">
        <v>19</v>
      </c>
      <c r="H6" s="128" t="s">
        <v>116</v>
      </c>
      <c r="I6" s="1"/>
      <c r="J6" s="1"/>
      <c r="K6" s="23"/>
    </row>
    <row r="7" spans="1:11" ht="30.75" customHeight="1" x14ac:dyDescent="0.25">
      <c r="A7" s="57">
        <v>2</v>
      </c>
      <c r="B7" s="18"/>
      <c r="C7" s="18"/>
      <c r="D7" s="19"/>
      <c r="E7" s="124"/>
      <c r="F7" s="21" t="str">
        <f t="shared" si="0"/>
        <v>Sivas -</v>
      </c>
      <c r="G7" s="67" t="s">
        <v>21</v>
      </c>
      <c r="H7" s="72" t="s">
        <v>40</v>
      </c>
      <c r="I7" s="1"/>
      <c r="J7" s="1"/>
      <c r="K7" s="23"/>
    </row>
    <row r="8" spans="1:11" ht="30.75" customHeight="1" x14ac:dyDescent="0.25">
      <c r="A8" s="57">
        <v>3</v>
      </c>
      <c r="B8" s="18"/>
      <c r="C8" s="18"/>
      <c r="D8" s="19"/>
      <c r="E8" s="35"/>
      <c r="F8" s="21" t="str">
        <f t="shared" si="0"/>
        <v>Sivas -</v>
      </c>
      <c r="G8" s="67" t="s">
        <v>34</v>
      </c>
      <c r="H8" s="72" t="s">
        <v>40</v>
      </c>
      <c r="I8" s="1"/>
      <c r="J8" s="1"/>
      <c r="K8" s="23"/>
    </row>
    <row r="9" spans="1:11" ht="30.75" customHeight="1" x14ac:dyDescent="0.25">
      <c r="A9" s="57">
        <v>4</v>
      </c>
      <c r="B9" s="18"/>
      <c r="C9" s="18"/>
      <c r="D9" s="19"/>
      <c r="E9" s="35"/>
      <c r="F9" s="21" t="str">
        <f t="shared" si="0"/>
        <v>Sivas -</v>
      </c>
      <c r="G9" s="67" t="s">
        <v>22</v>
      </c>
      <c r="H9" s="72" t="s">
        <v>40</v>
      </c>
      <c r="I9" s="1"/>
      <c r="J9" s="1"/>
      <c r="K9" s="23"/>
    </row>
    <row r="10" spans="1:11" ht="30.75" customHeight="1" x14ac:dyDescent="0.25">
      <c r="A10" s="57">
        <v>5</v>
      </c>
      <c r="B10" s="18"/>
      <c r="C10" s="18"/>
      <c r="D10" s="19"/>
      <c r="E10" s="35"/>
      <c r="F10" s="21" t="str">
        <f t="shared" si="0"/>
        <v>Sivas -</v>
      </c>
      <c r="G10" s="67" t="s">
        <v>23</v>
      </c>
      <c r="H10" s="72" t="s">
        <v>40</v>
      </c>
      <c r="I10" s="1"/>
      <c r="J10" s="1"/>
      <c r="K10" s="23"/>
    </row>
    <row r="11" spans="1:11" ht="30.75" customHeight="1" x14ac:dyDescent="0.25">
      <c r="A11" s="57">
        <v>6</v>
      </c>
      <c r="B11" s="18"/>
      <c r="C11" s="18"/>
      <c r="D11" s="19"/>
      <c r="E11" s="35"/>
      <c r="F11" s="21" t="str">
        <f t="shared" si="0"/>
        <v>Sivas -</v>
      </c>
      <c r="G11" s="67" t="s">
        <v>41</v>
      </c>
      <c r="H11" s="72" t="s">
        <v>40</v>
      </c>
      <c r="I11" s="1"/>
      <c r="J11" s="1"/>
      <c r="K11" s="23"/>
    </row>
    <row r="12" spans="1:11" ht="30.75" customHeight="1" x14ac:dyDescent="0.25">
      <c r="A12" s="57">
        <v>7</v>
      </c>
      <c r="B12" s="18"/>
      <c r="C12" s="18"/>
      <c r="D12" s="19"/>
      <c r="E12" s="35"/>
      <c r="F12" s="21" t="str">
        <f t="shared" si="0"/>
        <v>Sivas -</v>
      </c>
      <c r="G12" s="67" t="s">
        <v>32</v>
      </c>
      <c r="H12" s="72" t="s">
        <v>40</v>
      </c>
      <c r="I12" s="1"/>
      <c r="J12" s="1"/>
      <c r="K12" s="23"/>
    </row>
    <row r="13" spans="1:11" ht="30.75" customHeight="1" x14ac:dyDescent="0.25">
      <c r="A13" s="57">
        <v>8</v>
      </c>
      <c r="B13" s="18"/>
      <c r="C13" s="18"/>
      <c r="D13" s="19"/>
      <c r="E13" s="35"/>
      <c r="F13" s="21" t="str">
        <f t="shared" si="0"/>
        <v>Sivas -</v>
      </c>
      <c r="G13" s="67" t="s">
        <v>35</v>
      </c>
      <c r="H13" s="72" t="s">
        <v>40</v>
      </c>
      <c r="I13" s="1"/>
      <c r="J13" s="1"/>
      <c r="K13" s="23"/>
    </row>
    <row r="14" spans="1:11" ht="30.75" customHeight="1" thickBot="1" x14ac:dyDescent="0.3">
      <c r="A14" s="57">
        <v>9</v>
      </c>
      <c r="B14" s="58"/>
      <c r="C14" s="58"/>
      <c r="D14" s="58"/>
      <c r="E14" s="58"/>
      <c r="F14" s="59" t="str">
        <f t="shared" ref="F14" si="1">CONCATENATE(D$3,"-",D$4)</f>
        <v>Sivas -</v>
      </c>
      <c r="G14" s="131" t="s">
        <v>113</v>
      </c>
      <c r="H14" s="72"/>
      <c r="I14" s="1"/>
      <c r="J14" s="1"/>
      <c r="K14" s="23"/>
    </row>
    <row r="15" spans="1:11" ht="30.75" customHeight="1" x14ac:dyDescent="0.25">
      <c r="A15" s="57">
        <v>10</v>
      </c>
      <c r="B15" s="18"/>
      <c r="C15" s="18"/>
      <c r="D15" s="19"/>
      <c r="E15" s="35"/>
      <c r="F15" s="21" t="str">
        <f t="shared" si="0"/>
        <v>Sivas -</v>
      </c>
      <c r="G15" s="67" t="s">
        <v>27</v>
      </c>
      <c r="H15" s="72" t="s">
        <v>40</v>
      </c>
      <c r="I15" s="1"/>
      <c r="J15" s="1"/>
      <c r="K15" s="23"/>
    </row>
    <row r="16" spans="1:11" ht="30.75" customHeight="1" x14ac:dyDescent="0.25">
      <c r="A16" s="57">
        <v>11</v>
      </c>
      <c r="B16" s="18"/>
      <c r="C16" s="18"/>
      <c r="D16" s="19"/>
      <c r="E16" s="35"/>
      <c r="F16" s="21" t="str">
        <f t="shared" si="0"/>
        <v>Sivas -</v>
      </c>
      <c r="G16" s="67" t="s">
        <v>36</v>
      </c>
      <c r="H16" s="72" t="s">
        <v>40</v>
      </c>
      <c r="I16" s="1"/>
      <c r="J16" s="1"/>
      <c r="K16" s="23"/>
    </row>
    <row r="17" spans="1:11" ht="30.75" customHeight="1" x14ac:dyDescent="0.25">
      <c r="A17" s="57">
        <v>12</v>
      </c>
      <c r="B17" s="18"/>
      <c r="C17" s="18"/>
      <c r="D17" s="19"/>
      <c r="E17" s="35"/>
      <c r="F17" s="21" t="str">
        <f t="shared" si="0"/>
        <v>Sivas -</v>
      </c>
      <c r="G17" s="67" t="s">
        <v>25</v>
      </c>
      <c r="H17" s="72" t="s">
        <v>40</v>
      </c>
      <c r="I17" s="1"/>
      <c r="J17" s="1"/>
      <c r="K17" s="23"/>
    </row>
    <row r="18" spans="1:11" ht="30.75" customHeight="1" x14ac:dyDescent="0.25">
      <c r="A18" s="57">
        <v>13</v>
      </c>
      <c r="B18" s="18"/>
      <c r="C18" s="18"/>
      <c r="D18" s="19"/>
      <c r="E18" s="35"/>
      <c r="F18" s="21" t="str">
        <f t="shared" si="0"/>
        <v>Sivas -</v>
      </c>
      <c r="G18" s="67" t="s">
        <v>26</v>
      </c>
      <c r="H18" s="72" t="s">
        <v>40</v>
      </c>
      <c r="I18" s="1"/>
      <c r="J18" s="1"/>
      <c r="K18" s="23"/>
    </row>
    <row r="19" spans="1:11" ht="30.75" customHeight="1" x14ac:dyDescent="0.25">
      <c r="A19" s="57">
        <v>14</v>
      </c>
      <c r="B19" s="18"/>
      <c r="C19" s="18"/>
      <c r="D19" s="19"/>
      <c r="E19" s="35"/>
      <c r="F19" s="21" t="str">
        <f t="shared" si="0"/>
        <v>Sivas -</v>
      </c>
      <c r="G19" s="67" t="s">
        <v>37</v>
      </c>
      <c r="H19" s="72" t="s">
        <v>40</v>
      </c>
      <c r="I19" s="1"/>
      <c r="J19" s="1"/>
      <c r="K19" s="23"/>
    </row>
    <row r="20" spans="1:11" ht="30.75" customHeight="1" x14ac:dyDescent="0.25">
      <c r="A20" s="57">
        <v>15</v>
      </c>
      <c r="B20" s="18"/>
      <c r="C20" s="18"/>
      <c r="D20" s="19"/>
      <c r="E20" s="35"/>
      <c r="F20" s="21" t="str">
        <f t="shared" si="0"/>
        <v>Sivas -</v>
      </c>
      <c r="G20" s="67" t="s">
        <v>29</v>
      </c>
      <c r="H20" s="72" t="s">
        <v>40</v>
      </c>
      <c r="I20" s="1"/>
      <c r="J20" s="1"/>
      <c r="K20" s="23"/>
    </row>
    <row r="21" spans="1:11" ht="30.75" customHeight="1" x14ac:dyDescent="0.25">
      <c r="A21" s="57">
        <v>16</v>
      </c>
      <c r="B21" s="18"/>
      <c r="C21" s="18"/>
      <c r="D21" s="19"/>
      <c r="E21" s="35"/>
      <c r="F21" s="21" t="str">
        <f t="shared" si="0"/>
        <v>Sivas -</v>
      </c>
      <c r="G21" s="67" t="s">
        <v>28</v>
      </c>
      <c r="H21" s="72" t="s">
        <v>40</v>
      </c>
      <c r="I21" s="1"/>
      <c r="J21" s="1"/>
      <c r="K21" s="23"/>
    </row>
    <row r="22" spans="1:11" ht="30.75" customHeight="1" x14ac:dyDescent="0.25">
      <c r="A22" s="57">
        <v>17</v>
      </c>
      <c r="B22" s="18"/>
      <c r="C22" s="18"/>
      <c r="D22" s="19"/>
      <c r="E22" s="35"/>
      <c r="F22" s="21" t="str">
        <f t="shared" si="0"/>
        <v>Sivas -</v>
      </c>
      <c r="G22" s="68" t="s">
        <v>44</v>
      </c>
      <c r="H22" s="72" t="s">
        <v>40</v>
      </c>
      <c r="I22" s="1"/>
      <c r="J22" s="1"/>
      <c r="K22" s="23"/>
    </row>
    <row r="23" spans="1:11" ht="30.75" customHeight="1" x14ac:dyDescent="0.25">
      <c r="A23" s="57">
        <v>1</v>
      </c>
      <c r="B23" s="159"/>
      <c r="C23" s="159"/>
      <c r="D23" s="160"/>
      <c r="E23" s="161"/>
      <c r="F23" s="162" t="str">
        <f t="shared" si="0"/>
        <v>Sivas -</v>
      </c>
      <c r="G23" s="163" t="s">
        <v>38</v>
      </c>
      <c r="H23" s="72" t="s">
        <v>40</v>
      </c>
      <c r="I23" s="1"/>
      <c r="J23" s="1"/>
      <c r="K23" s="23"/>
    </row>
    <row r="24" spans="1:11" ht="30.75" customHeight="1" x14ac:dyDescent="0.25">
      <c r="A24" s="57">
        <v>2</v>
      </c>
      <c r="B24" s="159"/>
      <c r="C24" s="159"/>
      <c r="D24" s="160"/>
      <c r="E24" s="161"/>
      <c r="F24" s="162" t="str">
        <f t="shared" si="0"/>
        <v>Sivas -</v>
      </c>
      <c r="G24" s="163" t="s">
        <v>38</v>
      </c>
      <c r="H24" s="72" t="s">
        <v>40</v>
      </c>
      <c r="I24" s="1"/>
      <c r="J24" s="1"/>
      <c r="K24" s="23"/>
    </row>
    <row r="25" spans="1:11" ht="30.75" customHeight="1" x14ac:dyDescent="0.25">
      <c r="A25" s="57">
        <v>3</v>
      </c>
      <c r="B25" s="159"/>
      <c r="C25" s="159"/>
      <c r="D25" s="160"/>
      <c r="E25" s="161"/>
      <c r="F25" s="162" t="str">
        <f t="shared" si="0"/>
        <v>Sivas -</v>
      </c>
      <c r="G25" s="163" t="s">
        <v>38</v>
      </c>
      <c r="H25" s="72" t="s">
        <v>40</v>
      </c>
      <c r="I25" s="1"/>
      <c r="J25" s="1"/>
      <c r="K25" s="23"/>
    </row>
    <row r="26" spans="1:11" ht="30.75" customHeight="1" x14ac:dyDescent="0.25">
      <c r="A26" s="57">
        <v>4</v>
      </c>
      <c r="B26" s="159"/>
      <c r="C26" s="159"/>
      <c r="D26" s="164"/>
      <c r="E26" s="161"/>
      <c r="F26" s="162" t="str">
        <f t="shared" si="0"/>
        <v>Sivas -</v>
      </c>
      <c r="G26" s="163" t="s">
        <v>38</v>
      </c>
      <c r="H26" s="72" t="s">
        <v>40</v>
      </c>
      <c r="I26" s="1"/>
      <c r="J26" s="1"/>
      <c r="K26" s="23"/>
    </row>
    <row r="27" spans="1:11" ht="30.75" customHeight="1" x14ac:dyDescent="0.25">
      <c r="A27" s="57">
        <v>5</v>
      </c>
      <c r="B27" s="165"/>
      <c r="C27" s="165"/>
      <c r="D27" s="166"/>
      <c r="E27" s="167"/>
      <c r="F27" s="168" t="str">
        <f t="shared" si="0"/>
        <v>Sivas -</v>
      </c>
      <c r="G27" s="163" t="s">
        <v>38</v>
      </c>
      <c r="H27" s="73" t="s">
        <v>40</v>
      </c>
      <c r="I27" s="38"/>
      <c r="J27" s="38"/>
      <c r="K27" s="39"/>
    </row>
    <row r="28" spans="1:11" ht="30.75" customHeight="1" x14ac:dyDescent="0.25">
      <c r="A28" s="57">
        <v>6</v>
      </c>
      <c r="B28" s="169"/>
      <c r="C28" s="169"/>
      <c r="D28" s="170"/>
      <c r="E28" s="171"/>
      <c r="F28" s="172" t="str">
        <f t="shared" ref="F28" si="2">CONCATENATE(D$3,"-",D$4)</f>
        <v>Sivas -</v>
      </c>
      <c r="G28" s="173" t="s">
        <v>38</v>
      </c>
      <c r="H28" s="130"/>
      <c r="I28" s="132"/>
      <c r="J28" s="132"/>
      <c r="K28" s="133"/>
    </row>
    <row r="29" spans="1:11" ht="21" customHeight="1" x14ac:dyDescent="0.25">
      <c r="E29" s="31" t="s">
        <v>30</v>
      </c>
      <c r="F29" s="32"/>
    </row>
    <row r="30" spans="1:11" ht="21" customHeight="1" x14ac:dyDescent="0.25">
      <c r="E30" s="31" t="s">
        <v>3</v>
      </c>
      <c r="F30" s="134"/>
    </row>
    <row r="31" spans="1:11" ht="15" customHeight="1" x14ac:dyDescent="0.25">
      <c r="E31" s="31" t="s">
        <v>2</v>
      </c>
    </row>
  </sheetData>
  <autoFilter ref="E5:E31"/>
  <mergeCells count="9">
    <mergeCell ref="A1:H1"/>
    <mergeCell ref="I4:K4"/>
    <mergeCell ref="A2:C2"/>
    <mergeCell ref="A3:C3"/>
    <mergeCell ref="A4:C4"/>
    <mergeCell ref="D4:F4"/>
    <mergeCell ref="D3:E3"/>
    <mergeCell ref="F3:G3"/>
    <mergeCell ref="F2:G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71"/>
  <sheetViews>
    <sheetView view="pageBreakPreview" topLeftCell="A9" zoomScaleNormal="100" zoomScaleSheetLayoutView="100" workbookViewId="0">
      <selection activeCell="H17" sqref="H17"/>
    </sheetView>
  </sheetViews>
  <sheetFormatPr defaultRowHeight="15.75" x14ac:dyDescent="0.25"/>
  <cols>
    <col min="1" max="3" width="11.28515625" style="91" customWidth="1"/>
    <col min="4" max="4" width="12.85546875" style="91" customWidth="1"/>
    <col min="5" max="5" width="71.7109375" style="91" bestFit="1" customWidth="1"/>
    <col min="6" max="6" width="16" style="91" customWidth="1"/>
    <col min="7" max="7" width="6.28515625" style="90" customWidth="1"/>
    <col min="8" max="8" width="4.28515625" style="91" customWidth="1"/>
    <col min="9" max="9" width="10.85546875" style="91" customWidth="1"/>
    <col min="10" max="10" width="15.28515625" style="91" customWidth="1"/>
    <col min="11" max="11" width="16" style="91" customWidth="1"/>
    <col min="12" max="12" width="9.140625" style="91"/>
    <col min="13" max="13" width="26.85546875" style="91" customWidth="1"/>
    <col min="14" max="16384" width="9.140625" style="91"/>
  </cols>
  <sheetData>
    <row r="1" spans="1:11" ht="16.5" customHeight="1" x14ac:dyDescent="0.25">
      <c r="A1" s="88"/>
      <c r="B1" s="88"/>
      <c r="C1" s="89" t="s">
        <v>48</v>
      </c>
      <c r="D1" s="88"/>
      <c r="E1" s="88"/>
      <c r="F1" s="88"/>
      <c r="I1" s="92">
        <v>1.3888888888888888E-2</v>
      </c>
      <c r="J1" s="92">
        <v>6.9444444444444441E-3</v>
      </c>
      <c r="K1" s="92">
        <v>6.9444444444444447E-4</v>
      </c>
    </row>
    <row r="2" spans="1:11" ht="16.5" customHeight="1" x14ac:dyDescent="0.25">
      <c r="A2" s="88"/>
      <c r="B2" s="88"/>
      <c r="C2" s="88"/>
      <c r="D2" s="89" t="s">
        <v>54</v>
      </c>
      <c r="E2" s="88"/>
      <c r="F2" s="88"/>
      <c r="I2" s="92">
        <v>1.3888888888888888E-2</v>
      </c>
      <c r="J2" s="92">
        <v>6.9444444444444441E-3</v>
      </c>
      <c r="K2" s="92">
        <v>6.9444444444444441E-3</v>
      </c>
    </row>
    <row r="3" spans="1:11" ht="16.5" customHeight="1" x14ac:dyDescent="0.25">
      <c r="A3" s="216" t="s">
        <v>106</v>
      </c>
      <c r="B3" s="217"/>
      <c r="C3" s="217"/>
      <c r="D3" s="218"/>
      <c r="E3" s="89" t="s">
        <v>103</v>
      </c>
      <c r="F3" s="88"/>
      <c r="I3" s="92">
        <v>1.3888888888888888E-2</v>
      </c>
      <c r="J3" s="92">
        <v>6.9444444444444441E-3</v>
      </c>
      <c r="K3" s="92">
        <v>6.9444444444444441E-3</v>
      </c>
    </row>
    <row r="4" spans="1:11" ht="16.5" customHeight="1" x14ac:dyDescent="0.25">
      <c r="A4" s="219" t="s">
        <v>107</v>
      </c>
      <c r="B4" s="220"/>
      <c r="C4" s="221"/>
      <c r="D4" s="125" t="s">
        <v>105</v>
      </c>
      <c r="E4" s="126">
        <v>44992</v>
      </c>
      <c r="F4" s="88"/>
      <c r="I4" s="92">
        <v>1.3888888888888888E-2</v>
      </c>
      <c r="J4" s="92">
        <v>6.9444444444444441E-3</v>
      </c>
      <c r="K4" s="92">
        <v>6.9444444444444441E-3</v>
      </c>
    </row>
    <row r="5" spans="1:11" ht="16.5" customHeight="1" x14ac:dyDescent="0.25">
      <c r="A5" s="88"/>
      <c r="B5" s="88"/>
      <c r="C5" s="88"/>
      <c r="D5" s="89" t="s">
        <v>101</v>
      </c>
      <c r="E5" s="93" t="s">
        <v>55</v>
      </c>
      <c r="F5" s="88"/>
      <c r="I5" s="92">
        <v>1.3888888888888888E-2</v>
      </c>
      <c r="J5" s="92">
        <v>6.9444444444444441E-3</v>
      </c>
    </row>
    <row r="6" spans="1:11" ht="32.25" customHeight="1" x14ac:dyDescent="0.25">
      <c r="A6" s="88"/>
      <c r="B6" s="88"/>
      <c r="C6" s="88"/>
      <c r="D6" s="122">
        <v>0.625</v>
      </c>
      <c r="E6" s="121" t="s">
        <v>102</v>
      </c>
      <c r="F6" s="88"/>
    </row>
    <row r="7" spans="1:11" ht="16.5" customHeight="1" x14ac:dyDescent="0.25">
      <c r="A7" s="88"/>
      <c r="B7" s="88"/>
      <c r="C7" s="88"/>
      <c r="D7" s="89" t="s">
        <v>104</v>
      </c>
      <c r="E7" s="93" t="s">
        <v>56</v>
      </c>
      <c r="F7" s="88"/>
    </row>
    <row r="8" spans="1:11" ht="17.25" customHeight="1" x14ac:dyDescent="0.25">
      <c r="A8" s="88"/>
      <c r="B8" s="88"/>
      <c r="C8" s="88"/>
      <c r="D8" s="88"/>
      <c r="E8" s="87">
        <v>44994</v>
      </c>
      <c r="F8" s="88"/>
    </row>
    <row r="9" spans="1:11" s="95" customFormat="1" ht="36.75" customHeight="1" x14ac:dyDescent="0.25">
      <c r="A9" s="110" t="s">
        <v>100</v>
      </c>
      <c r="B9" s="110" t="s">
        <v>49</v>
      </c>
      <c r="C9" s="110" t="s">
        <v>50</v>
      </c>
      <c r="D9" s="110" t="s">
        <v>51</v>
      </c>
      <c r="E9" s="111" t="s">
        <v>98</v>
      </c>
      <c r="F9" s="111" t="s">
        <v>99</v>
      </c>
      <c r="G9" s="94"/>
    </row>
    <row r="10" spans="1:11" ht="19.5" customHeight="1" x14ac:dyDescent="0.25">
      <c r="A10" s="96">
        <f t="shared" ref="A10:A34" si="0">D10-I10</f>
        <v>0.39583333333333337</v>
      </c>
      <c r="B10" s="96">
        <f>A10+J10</f>
        <v>0.40277777777777779</v>
      </c>
      <c r="C10" s="96">
        <f>B10+K10</f>
        <v>0.40347222222222223</v>
      </c>
      <c r="D10" s="96">
        <v>0.41666666666666669</v>
      </c>
      <c r="E10" s="127" t="s">
        <v>112</v>
      </c>
      <c r="F10" s="97" t="s">
        <v>58</v>
      </c>
      <c r="G10" s="90">
        <v>1</v>
      </c>
      <c r="I10" s="92">
        <v>2.0833333333333332E-2</v>
      </c>
      <c r="J10" s="92">
        <v>6.9444444444444441E-3</v>
      </c>
      <c r="K10" s="92">
        <v>6.9444444444444447E-4</v>
      </c>
    </row>
    <row r="11" spans="1:11" ht="19.5" customHeight="1" x14ac:dyDescent="0.25">
      <c r="A11" s="98">
        <f t="shared" si="0"/>
        <v>0.40972222222222227</v>
      </c>
      <c r="B11" s="98">
        <f>A11+J11</f>
        <v>0.41666666666666669</v>
      </c>
      <c r="C11" s="98">
        <f>B11+K11</f>
        <v>0.41736111111111113</v>
      </c>
      <c r="D11" s="98">
        <v>0.43055555555555558</v>
      </c>
      <c r="E11" s="100" t="s">
        <v>59</v>
      </c>
      <c r="F11" s="100" t="s">
        <v>60</v>
      </c>
      <c r="G11" s="90">
        <v>2</v>
      </c>
      <c r="I11" s="92">
        <v>2.0833333333333332E-2</v>
      </c>
      <c r="J11" s="92">
        <v>6.9444444444444441E-3</v>
      </c>
      <c r="K11" s="92">
        <v>6.9444444444444447E-4</v>
      </c>
    </row>
    <row r="12" spans="1:11" ht="19.5" customHeight="1" x14ac:dyDescent="0.25">
      <c r="A12" s="98">
        <f t="shared" si="0"/>
        <v>0.59027777777777779</v>
      </c>
      <c r="B12" s="98">
        <f t="shared" ref="B12:B34" si="1">A12+J12</f>
        <v>0.59722222222222221</v>
      </c>
      <c r="C12" s="98">
        <f>B12+K1</f>
        <v>0.59791666666666665</v>
      </c>
      <c r="D12" s="98">
        <v>0.60416666666666663</v>
      </c>
      <c r="E12" s="100" t="s">
        <v>61</v>
      </c>
      <c r="F12" s="100" t="s">
        <v>62</v>
      </c>
      <c r="G12" s="90">
        <v>3</v>
      </c>
      <c r="I12" s="92">
        <v>1.3888888888888888E-2</v>
      </c>
      <c r="J12" s="92">
        <v>6.9444444444444441E-3</v>
      </c>
      <c r="K12" s="92">
        <v>6.9444444444444441E-3</v>
      </c>
    </row>
    <row r="13" spans="1:11" ht="19.5" customHeight="1" x14ac:dyDescent="0.25">
      <c r="A13" s="96">
        <f t="shared" si="0"/>
        <v>0.59722222222222221</v>
      </c>
      <c r="B13" s="96">
        <f t="shared" si="1"/>
        <v>0.60416666666666663</v>
      </c>
      <c r="C13" s="96">
        <f>B13+K2</f>
        <v>0.61111111111111105</v>
      </c>
      <c r="D13" s="96">
        <v>0.61111111111111105</v>
      </c>
      <c r="E13" s="97" t="s">
        <v>63</v>
      </c>
      <c r="F13" s="97" t="s">
        <v>64</v>
      </c>
      <c r="G13" s="90">
        <v>4</v>
      </c>
      <c r="I13" s="92">
        <v>1.3888888888888888E-2</v>
      </c>
      <c r="J13" s="92">
        <v>6.9444444444444441E-3</v>
      </c>
      <c r="K13" s="92">
        <v>6.9444444444444441E-3</v>
      </c>
    </row>
    <row r="14" spans="1:11" ht="19.5" customHeight="1" x14ac:dyDescent="0.25">
      <c r="A14" s="98">
        <f t="shared" si="0"/>
        <v>0.41666666666666669</v>
      </c>
      <c r="B14" s="98">
        <f t="shared" si="1"/>
        <v>0.4236111111111111</v>
      </c>
      <c r="C14" s="98">
        <f>B14+K14</f>
        <v>0.42430555555555555</v>
      </c>
      <c r="D14" s="99" t="s">
        <v>52</v>
      </c>
      <c r="E14" s="100" t="s">
        <v>65</v>
      </c>
      <c r="F14" s="100" t="s">
        <v>60</v>
      </c>
      <c r="G14" s="90">
        <v>5</v>
      </c>
      <c r="I14" s="92">
        <v>2.0833333333333332E-2</v>
      </c>
      <c r="J14" s="92">
        <v>6.9444444444444441E-3</v>
      </c>
      <c r="K14" s="92">
        <v>6.9444444444444447E-4</v>
      </c>
    </row>
    <row r="15" spans="1:11" ht="19.5" customHeight="1" x14ac:dyDescent="0.25">
      <c r="A15" s="96">
        <f t="shared" si="0"/>
        <v>0.60416666666666663</v>
      </c>
      <c r="B15" s="96">
        <f t="shared" si="1"/>
        <v>0.61111111111111105</v>
      </c>
      <c r="C15" s="96">
        <f>B15+K15</f>
        <v>0.61180555555555549</v>
      </c>
      <c r="D15" s="96">
        <v>0.625</v>
      </c>
      <c r="E15" s="97" t="s">
        <v>66</v>
      </c>
      <c r="F15" s="97" t="s">
        <v>64</v>
      </c>
      <c r="G15" s="90">
        <v>6</v>
      </c>
      <c r="I15" s="92">
        <v>2.0833333333333332E-2</v>
      </c>
      <c r="J15" s="92">
        <v>6.9444444444444441E-3</v>
      </c>
      <c r="K15" s="92">
        <v>6.9444444444444447E-4</v>
      </c>
    </row>
    <row r="16" spans="1:11" ht="19.5" customHeight="1" x14ac:dyDescent="0.25">
      <c r="A16" s="98">
        <f t="shared" si="0"/>
        <v>0.625</v>
      </c>
      <c r="B16" s="98">
        <f t="shared" si="1"/>
        <v>0.63194444444444442</v>
      </c>
      <c r="C16" s="98">
        <f>B16+K16</f>
        <v>0.63263888888888886</v>
      </c>
      <c r="D16" s="98">
        <v>0.64583333333333337</v>
      </c>
      <c r="E16" s="100" t="s">
        <v>65</v>
      </c>
      <c r="F16" s="100" t="s">
        <v>62</v>
      </c>
      <c r="G16" s="90">
        <v>7</v>
      </c>
      <c r="I16" s="92">
        <v>2.0833333333333332E-2</v>
      </c>
      <c r="J16" s="92">
        <v>6.9444444444444441E-3</v>
      </c>
      <c r="K16" s="92">
        <v>6.9444444444444447E-4</v>
      </c>
    </row>
    <row r="17" spans="1:11" ht="19.5" customHeight="1" x14ac:dyDescent="0.25">
      <c r="A17" s="98">
        <f t="shared" si="0"/>
        <v>0.4236111111111111</v>
      </c>
      <c r="B17" s="98">
        <f t="shared" si="1"/>
        <v>0.43055555555555552</v>
      </c>
      <c r="C17" s="98">
        <f>B17+K6</f>
        <v>0.43055555555555552</v>
      </c>
      <c r="D17" s="98">
        <v>0.4375</v>
      </c>
      <c r="E17" s="100" t="s">
        <v>61</v>
      </c>
      <c r="F17" s="100" t="s">
        <v>60</v>
      </c>
      <c r="G17" s="90">
        <v>8</v>
      </c>
      <c r="I17" s="92">
        <v>1.3888888888888888E-2</v>
      </c>
      <c r="J17" s="92">
        <v>6.9444444444444441E-3</v>
      </c>
      <c r="K17" s="92">
        <v>6.9444444444444441E-3</v>
      </c>
    </row>
    <row r="18" spans="1:11" ht="19.5" customHeight="1" x14ac:dyDescent="0.25">
      <c r="A18" s="96">
        <f t="shared" si="0"/>
        <v>0.4236111111111111</v>
      </c>
      <c r="B18" s="96">
        <f t="shared" si="1"/>
        <v>0.43055555555555552</v>
      </c>
      <c r="C18" s="96">
        <f>B18+K18</f>
        <v>0.43749999999999994</v>
      </c>
      <c r="D18" s="96">
        <v>0.44444444444444442</v>
      </c>
      <c r="E18" s="97" t="s">
        <v>66</v>
      </c>
      <c r="F18" s="97" t="s">
        <v>58</v>
      </c>
      <c r="G18" s="90">
        <v>9</v>
      </c>
      <c r="I18" s="92">
        <v>2.0833333333333332E-2</v>
      </c>
      <c r="J18" s="92">
        <v>6.9444444444444441E-3</v>
      </c>
      <c r="K18" s="92">
        <v>6.9444444444444441E-3</v>
      </c>
    </row>
    <row r="19" spans="1:11" ht="19.5" customHeight="1" x14ac:dyDescent="0.25">
      <c r="A19" s="98">
        <f t="shared" si="0"/>
        <v>0.63888888888888895</v>
      </c>
      <c r="B19" s="98">
        <f t="shared" si="1"/>
        <v>0.64583333333333337</v>
      </c>
      <c r="C19" s="98">
        <f>B19+K8</f>
        <v>0.64583333333333337</v>
      </c>
      <c r="D19" s="98">
        <v>0.65277777777777779</v>
      </c>
      <c r="E19" s="100" t="s">
        <v>67</v>
      </c>
      <c r="F19" s="100" t="s">
        <v>62</v>
      </c>
      <c r="G19" s="90">
        <v>10</v>
      </c>
      <c r="I19" s="92">
        <v>1.3888888888888888E-2</v>
      </c>
      <c r="J19" s="92">
        <v>6.9444444444444441E-3</v>
      </c>
      <c r="K19" s="92">
        <v>6.9444444444444447E-4</v>
      </c>
    </row>
    <row r="20" spans="1:11" ht="19.5" customHeight="1" x14ac:dyDescent="0.25">
      <c r="A20" s="96">
        <f t="shared" si="0"/>
        <v>0.4236111111111111</v>
      </c>
      <c r="B20" s="96">
        <f t="shared" si="1"/>
        <v>0.43055555555555552</v>
      </c>
      <c r="C20" s="96">
        <f>B20+K9</f>
        <v>0.43055555555555552</v>
      </c>
      <c r="D20" s="96">
        <v>0.44444444444444442</v>
      </c>
      <c r="E20" s="97" t="s">
        <v>68</v>
      </c>
      <c r="F20" s="97" t="s">
        <v>58</v>
      </c>
      <c r="G20" s="90">
        <v>11</v>
      </c>
      <c r="I20" s="92">
        <v>2.0833333333333332E-2</v>
      </c>
      <c r="J20" s="92">
        <v>6.9444444444444441E-3</v>
      </c>
      <c r="K20" s="92">
        <v>6.9444444444444447E-4</v>
      </c>
    </row>
    <row r="21" spans="1:11" ht="19.5" customHeight="1" x14ac:dyDescent="0.25">
      <c r="A21" s="96">
        <f t="shared" si="0"/>
        <v>0.43055555555555558</v>
      </c>
      <c r="B21" s="96">
        <f t="shared" si="1"/>
        <v>0.4375</v>
      </c>
      <c r="C21" s="96">
        <f>B21+K21</f>
        <v>0.43819444444444444</v>
      </c>
      <c r="D21" s="96">
        <v>0.4513888888888889</v>
      </c>
      <c r="E21" s="97" t="s">
        <v>69</v>
      </c>
      <c r="F21" s="97" t="s">
        <v>58</v>
      </c>
      <c r="G21" s="90">
        <v>12</v>
      </c>
      <c r="I21" s="92">
        <v>2.0833333333333332E-2</v>
      </c>
      <c r="J21" s="92">
        <v>6.9444444444444441E-3</v>
      </c>
      <c r="K21" s="92">
        <v>6.9444444444444447E-4</v>
      </c>
    </row>
    <row r="22" spans="1:11" ht="19.5" customHeight="1" x14ac:dyDescent="0.25">
      <c r="A22" s="98">
        <f t="shared" si="0"/>
        <v>0.4375</v>
      </c>
      <c r="B22" s="98">
        <f t="shared" si="1"/>
        <v>0.44444444444444442</v>
      </c>
      <c r="C22" s="98">
        <f>B22+K22</f>
        <v>0.44513888888888886</v>
      </c>
      <c r="D22" s="98">
        <v>0.45833333333333331</v>
      </c>
      <c r="E22" s="100" t="s">
        <v>70</v>
      </c>
      <c r="F22" s="100" t="s">
        <v>60</v>
      </c>
      <c r="G22" s="90">
        <v>13</v>
      </c>
      <c r="I22" s="92">
        <v>2.0833333333333332E-2</v>
      </c>
      <c r="J22" s="92">
        <v>6.9444444444444441E-3</v>
      </c>
      <c r="K22" s="92">
        <v>6.9444444444444447E-4</v>
      </c>
    </row>
    <row r="23" spans="1:11" ht="19.5" customHeight="1" x14ac:dyDescent="0.25">
      <c r="A23" s="96">
        <f t="shared" si="0"/>
        <v>0.65277777777777779</v>
      </c>
      <c r="B23" s="96">
        <f t="shared" si="1"/>
        <v>0.65972222222222221</v>
      </c>
      <c r="C23" s="96">
        <f>B23+K12</f>
        <v>0.66666666666666663</v>
      </c>
      <c r="D23" s="96">
        <v>0.66666666666666663</v>
      </c>
      <c r="E23" s="97" t="s">
        <v>71</v>
      </c>
      <c r="F23" s="97" t="s">
        <v>64</v>
      </c>
      <c r="G23" s="90">
        <v>14</v>
      </c>
      <c r="I23" s="92">
        <v>1.3888888888888888E-2</v>
      </c>
      <c r="J23" s="92">
        <v>6.9444444444444441E-3</v>
      </c>
      <c r="K23" s="92">
        <v>6.9444444444444441E-3</v>
      </c>
    </row>
    <row r="24" spans="1:11" ht="19.5" customHeight="1" x14ac:dyDescent="0.25">
      <c r="A24" s="96">
        <f t="shared" si="0"/>
        <v>0.67361111111111116</v>
      </c>
      <c r="B24" s="96">
        <f t="shared" si="1"/>
        <v>0.68055555555555558</v>
      </c>
      <c r="C24" s="96">
        <f>B24+K13</f>
        <v>0.6875</v>
      </c>
      <c r="D24" s="96">
        <v>0.6875</v>
      </c>
      <c r="E24" s="97" t="s">
        <v>72</v>
      </c>
      <c r="F24" s="97" t="s">
        <v>64</v>
      </c>
      <c r="G24" s="90">
        <v>15</v>
      </c>
      <c r="I24" s="92">
        <v>1.3888888888888888E-2</v>
      </c>
      <c r="J24" s="92">
        <v>6.9444444444444441E-3</v>
      </c>
      <c r="K24" s="92">
        <v>6.9444444444444447E-4</v>
      </c>
    </row>
    <row r="25" spans="1:11" ht="19.5" customHeight="1" x14ac:dyDescent="0.25">
      <c r="A25" s="96">
        <f t="shared" si="0"/>
        <v>0.6875</v>
      </c>
      <c r="B25" s="96">
        <f t="shared" si="1"/>
        <v>0.69444444444444442</v>
      </c>
      <c r="C25" s="96">
        <f>B25+K25</f>
        <v>0.69513888888888886</v>
      </c>
      <c r="D25" s="96">
        <v>0.70833333333333337</v>
      </c>
      <c r="E25" s="97" t="s">
        <v>73</v>
      </c>
      <c r="F25" s="97" t="s">
        <v>64</v>
      </c>
      <c r="G25" s="90">
        <v>16</v>
      </c>
      <c r="I25" s="92">
        <v>2.0833333333333332E-2</v>
      </c>
      <c r="J25" s="92">
        <v>6.9444444444444441E-3</v>
      </c>
      <c r="K25" s="92">
        <v>6.9444444444444447E-4</v>
      </c>
    </row>
    <row r="26" spans="1:11" ht="19.5" customHeight="1" x14ac:dyDescent="0.25">
      <c r="A26" s="98">
        <f t="shared" si="0"/>
        <v>0.70833333333333326</v>
      </c>
      <c r="B26" s="98">
        <f t="shared" si="1"/>
        <v>0.71527777777777768</v>
      </c>
      <c r="C26" s="98">
        <f>B26+K26</f>
        <v>0.71597222222222212</v>
      </c>
      <c r="D26" s="98">
        <v>0.72916666666666663</v>
      </c>
      <c r="E26" s="100" t="s">
        <v>74</v>
      </c>
      <c r="F26" s="100" t="s">
        <v>62</v>
      </c>
      <c r="G26" s="90">
        <v>17</v>
      </c>
      <c r="I26" s="92">
        <v>2.0833333333333332E-2</v>
      </c>
      <c r="J26" s="92">
        <v>6.9444444444444441E-3</v>
      </c>
      <c r="K26" s="92">
        <v>6.9444444444444447E-4</v>
      </c>
    </row>
    <row r="27" spans="1:11" ht="19.5" customHeight="1" x14ac:dyDescent="0.25">
      <c r="A27" s="98">
        <f t="shared" si="0"/>
        <v>0.44444444444444442</v>
      </c>
      <c r="B27" s="98">
        <f t="shared" si="1"/>
        <v>0.45138888888888884</v>
      </c>
      <c r="C27" s="98">
        <f>B27+K16</f>
        <v>0.45208333333333328</v>
      </c>
      <c r="D27" s="98">
        <v>0.45833333333333331</v>
      </c>
      <c r="E27" s="100" t="s">
        <v>75</v>
      </c>
      <c r="F27" s="100" t="s">
        <v>60</v>
      </c>
      <c r="G27" s="90">
        <v>18</v>
      </c>
      <c r="I27" s="92">
        <v>1.3888888888888888E-2</v>
      </c>
      <c r="J27" s="92">
        <v>6.9444444444444441E-3</v>
      </c>
      <c r="K27" s="92">
        <v>6.9444444444444447E-4</v>
      </c>
    </row>
    <row r="28" spans="1:11" ht="19.5" customHeight="1" x14ac:dyDescent="0.25">
      <c r="A28" s="96">
        <f t="shared" si="0"/>
        <v>0.44444444444444442</v>
      </c>
      <c r="B28" s="96">
        <f t="shared" si="1"/>
        <v>0.45138888888888884</v>
      </c>
      <c r="C28" s="96">
        <f>B28+K28</f>
        <v>0.45208333333333328</v>
      </c>
      <c r="D28" s="96">
        <v>0.46527777777777773</v>
      </c>
      <c r="E28" s="97" t="s">
        <v>73</v>
      </c>
      <c r="F28" s="97" t="s">
        <v>58</v>
      </c>
      <c r="G28" s="90">
        <v>19</v>
      </c>
      <c r="I28" s="92">
        <v>2.0833333333333332E-2</v>
      </c>
      <c r="J28" s="92">
        <v>6.9444444444444441E-3</v>
      </c>
      <c r="K28" s="92">
        <v>6.9444444444444447E-4</v>
      </c>
    </row>
    <row r="29" spans="1:11" ht="19.5" customHeight="1" x14ac:dyDescent="0.25">
      <c r="A29" s="98">
        <f t="shared" si="0"/>
        <v>0.46527777777777779</v>
      </c>
      <c r="B29" s="98">
        <f t="shared" si="1"/>
        <v>0.47222222222222221</v>
      </c>
      <c r="C29" s="98">
        <f>B29+K18</f>
        <v>0.47916666666666663</v>
      </c>
      <c r="D29" s="98">
        <v>0.47916666666666669</v>
      </c>
      <c r="E29" s="100" t="s">
        <v>76</v>
      </c>
      <c r="F29" s="100" t="s">
        <v>60</v>
      </c>
      <c r="G29" s="90">
        <v>20</v>
      </c>
      <c r="I29" s="92">
        <v>1.3888888888888888E-2</v>
      </c>
      <c r="J29" s="92">
        <v>6.9444444444444441E-3</v>
      </c>
      <c r="K29" s="92">
        <v>6.9444444444444447E-4</v>
      </c>
    </row>
    <row r="30" spans="1:11" ht="19.5" customHeight="1" x14ac:dyDescent="0.25">
      <c r="A30" s="96">
        <f t="shared" si="0"/>
        <v>0.47569444444444442</v>
      </c>
      <c r="B30" s="96">
        <f t="shared" si="1"/>
        <v>0.48263888888888884</v>
      </c>
      <c r="C30" s="96">
        <f>B30+K19</f>
        <v>0.48333333333333328</v>
      </c>
      <c r="D30" s="96">
        <v>0.48958333333333331</v>
      </c>
      <c r="E30" s="97" t="s">
        <v>77</v>
      </c>
      <c r="F30" s="97" t="s">
        <v>58</v>
      </c>
      <c r="G30" s="90">
        <v>21</v>
      </c>
      <c r="I30" s="92">
        <v>1.3888888888888888E-2</v>
      </c>
      <c r="J30" s="92">
        <v>6.9444444444444441E-3</v>
      </c>
      <c r="K30" s="92">
        <v>6.9444444444444447E-4</v>
      </c>
    </row>
    <row r="31" spans="1:11" ht="19.5" customHeight="1" x14ac:dyDescent="0.25">
      <c r="A31" s="98">
        <f t="shared" si="0"/>
        <v>0.46875</v>
      </c>
      <c r="B31" s="98">
        <f t="shared" si="1"/>
        <v>0.47569444444444442</v>
      </c>
      <c r="C31" s="98">
        <f>B31+K31</f>
        <v>0.47638888888888886</v>
      </c>
      <c r="D31" s="98">
        <v>0.48958333333333331</v>
      </c>
      <c r="E31" s="100" t="s">
        <v>74</v>
      </c>
      <c r="F31" s="100" t="s">
        <v>60</v>
      </c>
      <c r="G31" s="90">
        <v>21</v>
      </c>
      <c r="I31" s="92">
        <v>2.0833333333333332E-2</v>
      </c>
      <c r="J31" s="92">
        <v>6.9444444444444441E-3</v>
      </c>
      <c r="K31" s="92">
        <v>6.9444444444444447E-4</v>
      </c>
    </row>
    <row r="32" spans="1:11" ht="19.5" customHeight="1" x14ac:dyDescent="0.25">
      <c r="A32" s="96">
        <f t="shared" si="0"/>
        <v>0.50000000000000011</v>
      </c>
      <c r="B32" s="96">
        <f t="shared" si="1"/>
        <v>0.50694444444444453</v>
      </c>
      <c r="C32" s="96">
        <f>B32+K21</f>
        <v>0.50763888888888897</v>
      </c>
      <c r="D32" s="96">
        <v>0.51388888888888895</v>
      </c>
      <c r="E32" s="97" t="s">
        <v>78</v>
      </c>
      <c r="F32" s="97" t="s">
        <v>58</v>
      </c>
      <c r="G32" s="90">
        <v>23</v>
      </c>
      <c r="I32" s="92">
        <v>1.3888888888888888E-2</v>
      </c>
      <c r="J32" s="92">
        <v>6.9444444444444441E-3</v>
      </c>
      <c r="K32" s="92">
        <v>6.9444444444444447E-4</v>
      </c>
    </row>
    <row r="33" spans="1:11" ht="19.5" customHeight="1" x14ac:dyDescent="0.25">
      <c r="A33" s="96">
        <f t="shared" si="0"/>
        <v>0.50000000000000011</v>
      </c>
      <c r="B33" s="96">
        <f t="shared" si="1"/>
        <v>0.50694444444444453</v>
      </c>
      <c r="C33" s="96">
        <f>B33+K22</f>
        <v>0.50763888888888897</v>
      </c>
      <c r="D33" s="96">
        <v>0.51388888888888895</v>
      </c>
      <c r="E33" s="97" t="s">
        <v>79</v>
      </c>
      <c r="F33" s="97" t="s">
        <v>58</v>
      </c>
      <c r="G33" s="90">
        <v>24</v>
      </c>
      <c r="I33" s="92">
        <v>1.3888888888888888E-2</v>
      </c>
      <c r="J33" s="92">
        <v>6.9444444444444441E-3</v>
      </c>
      <c r="K33" s="92">
        <v>6.9444444444444447E-4</v>
      </c>
    </row>
    <row r="34" spans="1:11" ht="19.5" customHeight="1" x14ac:dyDescent="0.25">
      <c r="A34" s="98">
        <f t="shared" si="0"/>
        <v>0.50694444444444453</v>
      </c>
      <c r="B34" s="98">
        <f t="shared" si="1"/>
        <v>0.51388888888888895</v>
      </c>
      <c r="C34" s="98">
        <f>B34+K23</f>
        <v>0.52083333333333337</v>
      </c>
      <c r="D34" s="98">
        <v>0.52083333333333337</v>
      </c>
      <c r="E34" s="100" t="s">
        <v>80</v>
      </c>
      <c r="F34" s="100" t="s">
        <v>60</v>
      </c>
      <c r="G34" s="90">
        <v>25</v>
      </c>
      <c r="I34" s="92">
        <v>1.3888888888888888E-2</v>
      </c>
      <c r="J34" s="92">
        <v>6.9444444444444441E-3</v>
      </c>
      <c r="K34" s="92">
        <v>6.9444444444444447E-4</v>
      </c>
    </row>
    <row r="35" spans="1:11" ht="19.5" customHeight="1" x14ac:dyDescent="0.25">
      <c r="A35" s="96">
        <f t="shared" ref="A35" si="2">D35-I35</f>
        <v>0.70833333333333326</v>
      </c>
      <c r="B35" s="96">
        <f t="shared" ref="B35" si="3">A35+J35</f>
        <v>0.71527777777777768</v>
      </c>
      <c r="C35" s="96">
        <f>B35+K35</f>
        <v>0.71597222222222212</v>
      </c>
      <c r="D35" s="96">
        <v>0.72916666666666663</v>
      </c>
      <c r="E35" s="137" t="s">
        <v>119</v>
      </c>
      <c r="F35" s="97" t="s">
        <v>64</v>
      </c>
      <c r="I35" s="92">
        <v>2.0833333333333332E-2</v>
      </c>
      <c r="J35" s="92">
        <v>6.9444444444444441E-3</v>
      </c>
      <c r="K35" s="92">
        <v>6.9444444444444447E-4</v>
      </c>
    </row>
    <row r="36" spans="1:11" ht="19.5" customHeight="1" x14ac:dyDescent="0.25">
      <c r="A36" s="98">
        <f t="shared" ref="A36" si="4">D36-I36</f>
        <v>0.7222222222222221</v>
      </c>
      <c r="B36" s="98">
        <f t="shared" ref="B36" si="5">A36+J36</f>
        <v>0.72916666666666652</v>
      </c>
      <c r="C36" s="98">
        <f>B36+K36</f>
        <v>0.72986111111111096</v>
      </c>
      <c r="D36" s="98">
        <v>0.74305555555555547</v>
      </c>
      <c r="E36" s="137" t="s">
        <v>119</v>
      </c>
      <c r="F36" s="100" t="s">
        <v>62</v>
      </c>
      <c r="I36" s="92">
        <v>2.0833333333333332E-2</v>
      </c>
      <c r="J36" s="92">
        <v>6.9444444444444441E-3</v>
      </c>
      <c r="K36" s="92">
        <v>6.9444444444444447E-4</v>
      </c>
    </row>
    <row r="37" spans="1:11" ht="19.5" customHeight="1" x14ac:dyDescent="0.25">
      <c r="A37" s="101"/>
      <c r="B37" s="101"/>
      <c r="C37" s="101"/>
      <c r="D37" s="102" t="s">
        <v>81</v>
      </c>
      <c r="E37" s="103"/>
      <c r="F37" s="103"/>
      <c r="I37" s="92">
        <v>1.3888888888888888E-2</v>
      </c>
      <c r="J37" s="92">
        <v>6.9444444444444441E-3</v>
      </c>
      <c r="K37" s="92">
        <v>6.9444444444444447E-4</v>
      </c>
    </row>
    <row r="38" spans="1:11" ht="19.5" customHeight="1" x14ac:dyDescent="0.25">
      <c r="A38" s="101"/>
      <c r="B38" s="101"/>
      <c r="C38" s="101"/>
      <c r="D38" s="101"/>
      <c r="E38" s="86">
        <v>44995</v>
      </c>
      <c r="F38" s="103"/>
      <c r="I38" s="92">
        <v>1.3888888888888888E-2</v>
      </c>
      <c r="J38" s="92">
        <v>6.9444444444444441E-3</v>
      </c>
      <c r="K38" s="92">
        <v>6.9444444444444447E-4</v>
      </c>
    </row>
    <row r="39" spans="1:11" s="95" customFormat="1" ht="39.75" customHeight="1" x14ac:dyDescent="0.25">
      <c r="A39" s="110" t="s">
        <v>100</v>
      </c>
      <c r="B39" s="110" t="s">
        <v>49</v>
      </c>
      <c r="C39" s="110" t="s">
        <v>50</v>
      </c>
      <c r="D39" s="110" t="s">
        <v>51</v>
      </c>
      <c r="E39" s="111" t="s">
        <v>98</v>
      </c>
      <c r="F39" s="111" t="s">
        <v>99</v>
      </c>
      <c r="G39" s="94"/>
      <c r="I39" s="92">
        <v>1.3888888888888888E-2</v>
      </c>
      <c r="J39" s="92">
        <v>6.9444444444444441E-3</v>
      </c>
      <c r="K39" s="92">
        <v>6.9444444444444447E-4</v>
      </c>
    </row>
    <row r="40" spans="1:11" ht="19.5" customHeight="1" x14ac:dyDescent="0.25">
      <c r="A40" s="104">
        <f t="shared" ref="A40:A50" si="6">D40-I40</f>
        <v>0.58333333333333326</v>
      </c>
      <c r="B40" s="104">
        <f>A40+J40</f>
        <v>0.59027777777777768</v>
      </c>
      <c r="C40" s="104">
        <f>B40+K40</f>
        <v>0.59097222222222212</v>
      </c>
      <c r="D40" s="120">
        <v>0.60416666666666663</v>
      </c>
      <c r="E40" s="105" t="s">
        <v>57</v>
      </c>
      <c r="F40" s="105" t="s">
        <v>64</v>
      </c>
      <c r="G40" s="90">
        <v>1</v>
      </c>
      <c r="I40" s="92">
        <v>2.0833333333333332E-2</v>
      </c>
      <c r="J40" s="92">
        <v>6.9444444444444441E-3</v>
      </c>
      <c r="K40" s="92">
        <v>6.9444444444444447E-4</v>
      </c>
    </row>
    <row r="41" spans="1:11" ht="19.5" customHeight="1" x14ac:dyDescent="0.25">
      <c r="A41" s="106">
        <f t="shared" si="6"/>
        <v>0.60416666666666663</v>
      </c>
      <c r="B41" s="106">
        <f t="shared" ref="B41:C43" si="7">A41+J41</f>
        <v>0.61111111111111105</v>
      </c>
      <c r="C41" s="106">
        <f t="shared" si="7"/>
        <v>0.61180555555555549</v>
      </c>
      <c r="D41" s="119">
        <v>0.625</v>
      </c>
      <c r="E41" s="107" t="s">
        <v>59</v>
      </c>
      <c r="F41" s="107" t="s">
        <v>62</v>
      </c>
      <c r="G41" s="90">
        <v>2</v>
      </c>
      <c r="I41" s="92">
        <v>2.0833333333333332E-2</v>
      </c>
      <c r="J41" s="92">
        <v>6.9444444444444441E-3</v>
      </c>
      <c r="K41" s="92">
        <v>6.9444444444444447E-4</v>
      </c>
    </row>
    <row r="42" spans="1:11" ht="19.5" customHeight="1" x14ac:dyDescent="0.25">
      <c r="A42" s="106">
        <f t="shared" si="6"/>
        <v>0.62500000000000011</v>
      </c>
      <c r="B42" s="106">
        <f t="shared" si="7"/>
        <v>0.63194444444444453</v>
      </c>
      <c r="C42" s="106">
        <f>B42+K29</f>
        <v>0.63263888888888897</v>
      </c>
      <c r="D42" s="119">
        <v>0.63888888888888895</v>
      </c>
      <c r="E42" s="107" t="s">
        <v>75</v>
      </c>
      <c r="F42" s="107" t="s">
        <v>62</v>
      </c>
      <c r="G42" s="90">
        <v>3</v>
      </c>
      <c r="I42" s="92">
        <v>1.3888888888888888E-2</v>
      </c>
      <c r="J42" s="92">
        <v>6.9444444444444441E-3</v>
      </c>
      <c r="K42" s="92">
        <v>6.9444444444444447E-4</v>
      </c>
    </row>
    <row r="43" spans="1:11" ht="19.5" customHeight="1" x14ac:dyDescent="0.25">
      <c r="A43" s="106">
        <f t="shared" si="6"/>
        <v>0.65277777777777779</v>
      </c>
      <c r="B43" s="106">
        <f t="shared" si="7"/>
        <v>0.65972222222222221</v>
      </c>
      <c r="C43" s="106">
        <f>B43+K30</f>
        <v>0.66041666666666665</v>
      </c>
      <c r="D43" s="119">
        <v>0.66666666666666663</v>
      </c>
      <c r="E43" s="107" t="s">
        <v>76</v>
      </c>
      <c r="F43" s="107" t="s">
        <v>62</v>
      </c>
      <c r="G43" s="90">
        <v>4</v>
      </c>
      <c r="I43" s="92">
        <v>1.3888888888888888E-2</v>
      </c>
      <c r="J43" s="92">
        <v>6.9444444444444441E-3</v>
      </c>
      <c r="K43" s="92">
        <v>6.9444444444444447E-4</v>
      </c>
    </row>
    <row r="44" spans="1:11" ht="19.5" customHeight="1" x14ac:dyDescent="0.25">
      <c r="A44" s="104">
        <f t="shared" si="6"/>
        <v>0.65277777777777779</v>
      </c>
      <c r="B44" s="104">
        <f>A44+J44</f>
        <v>0.65972222222222221</v>
      </c>
      <c r="C44" s="104">
        <f>B44+K44</f>
        <v>0.66041666666666665</v>
      </c>
      <c r="D44" s="120">
        <v>0.67361111111111116</v>
      </c>
      <c r="E44" s="105" t="s">
        <v>82</v>
      </c>
      <c r="F44" s="105" t="s">
        <v>64</v>
      </c>
      <c r="G44" s="90">
        <v>5</v>
      </c>
      <c r="I44" s="92">
        <v>2.0833333333333332E-2</v>
      </c>
      <c r="J44" s="92">
        <v>6.9444444444444441E-3</v>
      </c>
      <c r="K44" s="92">
        <v>6.9444444444444447E-4</v>
      </c>
    </row>
    <row r="45" spans="1:11" ht="19.5" customHeight="1" x14ac:dyDescent="0.25">
      <c r="A45" s="106">
        <f t="shared" si="6"/>
        <v>0.6597222222222221</v>
      </c>
      <c r="B45" s="106">
        <f t="shared" ref="B45:C47" si="8">A45+J45</f>
        <v>0.66666666666666652</v>
      </c>
      <c r="C45" s="106">
        <f t="shared" si="8"/>
        <v>0.66736111111111096</v>
      </c>
      <c r="D45" s="119">
        <v>0.68055555555555547</v>
      </c>
      <c r="E45" s="107" t="s">
        <v>83</v>
      </c>
      <c r="F45" s="107" t="s">
        <v>62</v>
      </c>
      <c r="G45" s="90">
        <v>6</v>
      </c>
      <c r="I45" s="92">
        <v>2.0833333333333332E-2</v>
      </c>
      <c r="J45" s="92">
        <v>6.9444444444444441E-3</v>
      </c>
      <c r="K45" s="92">
        <v>6.9444444444444447E-4</v>
      </c>
    </row>
    <row r="46" spans="1:11" ht="19.5" customHeight="1" x14ac:dyDescent="0.25">
      <c r="A46" s="106">
        <f t="shared" si="6"/>
        <v>0.67361111111111116</v>
      </c>
      <c r="B46" s="106">
        <f t="shared" si="8"/>
        <v>0.68055555555555558</v>
      </c>
      <c r="C46" s="106">
        <f>B46+K33</f>
        <v>0.68125000000000002</v>
      </c>
      <c r="D46" s="119">
        <v>0.6875</v>
      </c>
      <c r="E46" s="107" t="s">
        <v>80</v>
      </c>
      <c r="F46" s="107" t="s">
        <v>62</v>
      </c>
      <c r="G46" s="90">
        <v>7</v>
      </c>
      <c r="I46" s="92">
        <v>1.3888888888888888E-2</v>
      </c>
      <c r="J46" s="92">
        <v>6.9444444444444441E-3</v>
      </c>
      <c r="K46" s="92">
        <v>6.9444444444444447E-4</v>
      </c>
    </row>
    <row r="47" spans="1:11" ht="19.5" customHeight="1" x14ac:dyDescent="0.25">
      <c r="A47" s="106">
        <f t="shared" si="6"/>
        <v>0.40277777777777779</v>
      </c>
      <c r="B47" s="106">
        <f t="shared" si="8"/>
        <v>0.40972222222222221</v>
      </c>
      <c r="C47" s="106">
        <f>B47+K34</f>
        <v>0.41041666666666665</v>
      </c>
      <c r="D47" s="119">
        <v>0.41666666666666669</v>
      </c>
      <c r="E47" s="107" t="s">
        <v>84</v>
      </c>
      <c r="F47" s="107" t="s">
        <v>60</v>
      </c>
      <c r="G47" s="90">
        <v>8</v>
      </c>
      <c r="I47" s="92">
        <v>1.3888888888888888E-2</v>
      </c>
      <c r="J47" s="92">
        <v>6.9444444444444441E-3</v>
      </c>
      <c r="K47" s="92">
        <v>6.9444444444444447E-4</v>
      </c>
    </row>
    <row r="48" spans="1:11" ht="19.5" customHeight="1" x14ac:dyDescent="0.25">
      <c r="A48" s="104">
        <f t="shared" si="6"/>
        <v>0.39583333333333337</v>
      </c>
      <c r="B48" s="104">
        <f>A48+J48</f>
        <v>0.40277777777777779</v>
      </c>
      <c r="C48" s="104">
        <f>B48+K48</f>
        <v>0.40347222222222223</v>
      </c>
      <c r="D48" s="120">
        <v>0.41666666666666669</v>
      </c>
      <c r="E48" s="105" t="s">
        <v>85</v>
      </c>
      <c r="F48" s="105" t="s">
        <v>58</v>
      </c>
      <c r="G48" s="90">
        <v>9</v>
      </c>
      <c r="I48" s="92">
        <v>2.0833333333333332E-2</v>
      </c>
      <c r="J48" s="92">
        <v>6.9444444444444441E-3</v>
      </c>
      <c r="K48" s="92">
        <v>6.9444444444444447E-4</v>
      </c>
    </row>
    <row r="49" spans="1:11" ht="19.5" customHeight="1" x14ac:dyDescent="0.25">
      <c r="A49" s="106">
        <f t="shared" si="6"/>
        <v>0.40972222222222227</v>
      </c>
      <c r="B49" s="106">
        <f>A49+J49</f>
        <v>0.41666666666666669</v>
      </c>
      <c r="C49" s="106">
        <f>B49+K49</f>
        <v>0.41736111111111113</v>
      </c>
      <c r="D49" s="119">
        <v>0.43055555555555558</v>
      </c>
      <c r="E49" s="107" t="s">
        <v>86</v>
      </c>
      <c r="F49" s="107" t="s">
        <v>60</v>
      </c>
      <c r="G49" s="90">
        <v>10</v>
      </c>
      <c r="I49" s="92">
        <v>2.0833333333333332E-2</v>
      </c>
      <c r="J49" s="92">
        <v>6.9444444444444441E-3</v>
      </c>
      <c r="K49" s="92">
        <v>6.9444444444444447E-4</v>
      </c>
    </row>
    <row r="50" spans="1:11" ht="19.5" customHeight="1" x14ac:dyDescent="0.25">
      <c r="A50" s="104">
        <f t="shared" si="6"/>
        <v>0.68055555555555569</v>
      </c>
      <c r="B50" s="104">
        <f>A50+J50</f>
        <v>0.68750000000000011</v>
      </c>
      <c r="C50" s="104">
        <f>B50+K39</f>
        <v>0.68819444444444455</v>
      </c>
      <c r="D50" s="120">
        <v>0.69444444444444453</v>
      </c>
      <c r="E50" s="105" t="s">
        <v>87</v>
      </c>
      <c r="F50" s="105" t="s">
        <v>64</v>
      </c>
      <c r="G50" s="90">
        <v>11</v>
      </c>
      <c r="I50" s="92">
        <v>1.3888888888888888E-2</v>
      </c>
      <c r="J50" s="92">
        <v>6.9444444444444441E-3</v>
      </c>
      <c r="K50" s="92">
        <v>6.9444444444444447E-4</v>
      </c>
    </row>
    <row r="51" spans="1:11" ht="19.5" customHeight="1" x14ac:dyDescent="0.25">
      <c r="A51" s="104">
        <f t="shared" ref="A51:A58" si="9">D51-I51</f>
        <v>0.41666666666666669</v>
      </c>
      <c r="B51" s="104">
        <f>A51+J51</f>
        <v>0.4236111111111111</v>
      </c>
      <c r="C51" s="104">
        <f>B51+K51</f>
        <v>0.42430555555555555</v>
      </c>
      <c r="D51" s="120">
        <v>0.4375</v>
      </c>
      <c r="E51" s="105" t="s">
        <v>82</v>
      </c>
      <c r="F51" s="105" t="s">
        <v>58</v>
      </c>
      <c r="G51" s="90">
        <v>12</v>
      </c>
      <c r="I51" s="92">
        <v>2.0833333333333332E-2</v>
      </c>
      <c r="J51" s="92">
        <v>6.9444444444444441E-3</v>
      </c>
      <c r="K51" s="92">
        <v>6.9444444444444447E-4</v>
      </c>
    </row>
    <row r="52" spans="1:11" ht="19.5" customHeight="1" x14ac:dyDescent="0.25">
      <c r="A52" s="106">
        <f t="shared" si="9"/>
        <v>0.4236111111111111</v>
      </c>
      <c r="B52" s="106">
        <f>A52+J52</f>
        <v>0.43055555555555552</v>
      </c>
      <c r="C52" s="106">
        <f>B52+K52</f>
        <v>0.43124999999999997</v>
      </c>
      <c r="D52" s="119">
        <v>0.44444444444444442</v>
      </c>
      <c r="E52" s="107" t="s">
        <v>83</v>
      </c>
      <c r="F52" s="107" t="s">
        <v>60</v>
      </c>
      <c r="G52" s="90">
        <v>13</v>
      </c>
      <c r="I52" s="92">
        <v>2.0833333333333332E-2</v>
      </c>
      <c r="J52" s="92">
        <v>6.9444444444444441E-3</v>
      </c>
      <c r="K52" s="92">
        <v>6.9444444444444447E-4</v>
      </c>
    </row>
    <row r="53" spans="1:11" ht="19.5" customHeight="1" x14ac:dyDescent="0.25">
      <c r="A53" s="104">
        <f t="shared" si="9"/>
        <v>0.6875</v>
      </c>
      <c r="B53" s="104">
        <f>A53+J53</f>
        <v>0.69444444444444442</v>
      </c>
      <c r="C53" s="104">
        <f>B53+K53</f>
        <v>0.69513888888888886</v>
      </c>
      <c r="D53" s="120">
        <v>0.70833333333333337</v>
      </c>
      <c r="E53" s="105" t="s">
        <v>88</v>
      </c>
      <c r="F53" s="105" t="s">
        <v>64</v>
      </c>
      <c r="G53" s="90">
        <v>14</v>
      </c>
      <c r="I53" s="92">
        <v>2.0833333333333332E-2</v>
      </c>
      <c r="J53" s="92">
        <v>6.9444444444444441E-3</v>
      </c>
      <c r="K53" s="92">
        <v>6.9444444444444447E-4</v>
      </c>
    </row>
    <row r="54" spans="1:11" ht="19.5" customHeight="1" x14ac:dyDescent="0.25">
      <c r="A54" s="106">
        <f t="shared" si="9"/>
        <v>0.70138888888888884</v>
      </c>
      <c r="B54" s="106">
        <f t="shared" ref="B54:C58" si="10">A54+J54</f>
        <v>0.70833333333333326</v>
      </c>
      <c r="C54" s="106">
        <f t="shared" si="10"/>
        <v>0.7090277777777777</v>
      </c>
      <c r="D54" s="119">
        <v>0.72222222222222221</v>
      </c>
      <c r="E54" s="107" t="s">
        <v>89</v>
      </c>
      <c r="F54" s="107" t="s">
        <v>62</v>
      </c>
      <c r="G54" s="90">
        <v>15</v>
      </c>
      <c r="I54" s="92">
        <v>2.0833333333333332E-2</v>
      </c>
      <c r="J54" s="92">
        <v>6.9444444444444441E-3</v>
      </c>
      <c r="K54" s="92">
        <v>6.9444444444444447E-4</v>
      </c>
    </row>
    <row r="55" spans="1:11" ht="19.5" customHeight="1" x14ac:dyDescent="0.25">
      <c r="A55" s="106">
        <f t="shared" si="9"/>
        <v>0.43055555555555552</v>
      </c>
      <c r="B55" s="106">
        <f t="shared" si="10"/>
        <v>0.43749999999999994</v>
      </c>
      <c r="C55" s="106">
        <f>B55+K44</f>
        <v>0.43819444444444439</v>
      </c>
      <c r="D55" s="119">
        <v>0.44444444444444442</v>
      </c>
      <c r="E55" s="107" t="s">
        <v>90</v>
      </c>
      <c r="F55" s="107" t="s">
        <v>60</v>
      </c>
      <c r="G55" s="90">
        <v>16</v>
      </c>
      <c r="I55" s="92">
        <v>1.3888888888888888E-2</v>
      </c>
      <c r="J55" s="92">
        <v>6.9444444444444441E-3</v>
      </c>
      <c r="K55" s="92">
        <v>6.9444444444444447E-4</v>
      </c>
    </row>
    <row r="56" spans="1:11" ht="19.5" customHeight="1" x14ac:dyDescent="0.25">
      <c r="A56" s="104">
        <f t="shared" si="9"/>
        <v>0.44444444444444442</v>
      </c>
      <c r="B56" s="104">
        <f t="shared" si="10"/>
        <v>0.45138888888888884</v>
      </c>
      <c r="C56" s="104">
        <f>B56+K45</f>
        <v>0.45208333333333328</v>
      </c>
      <c r="D56" s="120">
        <v>0.45833333333333331</v>
      </c>
      <c r="E56" s="105" t="s">
        <v>71</v>
      </c>
      <c r="F56" s="105" t="s">
        <v>58</v>
      </c>
      <c r="G56" s="90">
        <v>17</v>
      </c>
      <c r="I56" s="92">
        <v>1.3888888888888888E-2</v>
      </c>
      <c r="J56" s="92">
        <v>6.9444444444444441E-3</v>
      </c>
      <c r="K56" s="92">
        <v>6.9444444444444447E-4</v>
      </c>
    </row>
    <row r="57" spans="1:11" ht="19.5" customHeight="1" x14ac:dyDescent="0.25">
      <c r="A57" s="104">
        <f t="shared" si="9"/>
        <v>0.45138888888888884</v>
      </c>
      <c r="B57" s="104">
        <f t="shared" si="10"/>
        <v>0.45833333333333326</v>
      </c>
      <c r="C57" s="104">
        <f>B57+K46</f>
        <v>0.4590277777777777</v>
      </c>
      <c r="D57" s="120">
        <v>0.46527777777777773</v>
      </c>
      <c r="E57" s="105" t="s">
        <v>72</v>
      </c>
      <c r="F57" s="105" t="s">
        <v>58</v>
      </c>
      <c r="G57" s="90">
        <v>18</v>
      </c>
      <c r="I57" s="92">
        <v>1.3888888888888888E-2</v>
      </c>
      <c r="J57" s="92">
        <v>6.9444444444444441E-3</v>
      </c>
      <c r="K57" s="92">
        <v>6.9444444444444447E-4</v>
      </c>
    </row>
    <row r="58" spans="1:11" ht="19.5" customHeight="1" x14ac:dyDescent="0.25">
      <c r="A58" s="104">
        <f t="shared" si="9"/>
        <v>0.46527777777777779</v>
      </c>
      <c r="B58" s="104">
        <f t="shared" si="10"/>
        <v>0.47222222222222221</v>
      </c>
      <c r="C58" s="104">
        <f>B58+K47</f>
        <v>0.47291666666666665</v>
      </c>
      <c r="D58" s="120">
        <v>0.47916666666666669</v>
      </c>
      <c r="E58" s="105" t="s">
        <v>87</v>
      </c>
      <c r="F58" s="105" t="s">
        <v>58</v>
      </c>
      <c r="G58" s="90">
        <v>19</v>
      </c>
      <c r="I58" s="92">
        <v>1.3888888888888888E-2</v>
      </c>
      <c r="J58" s="92">
        <v>6.9444444444444441E-3</v>
      </c>
      <c r="K58" s="92">
        <v>6.9444444444444447E-4</v>
      </c>
    </row>
    <row r="59" spans="1:11" ht="19.5" customHeight="1" x14ac:dyDescent="0.25">
      <c r="A59" s="104">
        <f>D59-I59</f>
        <v>0.45833333333333337</v>
      </c>
      <c r="B59" s="104">
        <f>A59+J59</f>
        <v>0.46527777777777779</v>
      </c>
      <c r="C59" s="104">
        <f>B59+K59</f>
        <v>0.46597222222222223</v>
      </c>
      <c r="D59" s="120">
        <v>0.47916666666666669</v>
      </c>
      <c r="E59" s="105" t="s">
        <v>88</v>
      </c>
      <c r="F59" s="105" t="s">
        <v>58</v>
      </c>
      <c r="G59" s="90">
        <v>20</v>
      </c>
      <c r="I59" s="92">
        <v>2.0833333333333332E-2</v>
      </c>
      <c r="J59" s="92">
        <v>6.9444444444444441E-3</v>
      </c>
      <c r="K59" s="92">
        <v>6.9444444444444447E-4</v>
      </c>
    </row>
    <row r="60" spans="1:11" ht="19.5" customHeight="1" x14ac:dyDescent="0.25">
      <c r="A60" s="104">
        <f>D60-I60</f>
        <v>0.4861111111111111</v>
      </c>
      <c r="B60" s="104">
        <f>A60+J60</f>
        <v>0.49305555555555552</v>
      </c>
      <c r="C60" s="104">
        <f>B60+K49</f>
        <v>0.49374999999999997</v>
      </c>
      <c r="D60" s="120">
        <v>0.5</v>
      </c>
      <c r="E60" s="105" t="s">
        <v>91</v>
      </c>
      <c r="F60" s="105" t="s">
        <v>58</v>
      </c>
      <c r="G60" s="90">
        <v>21</v>
      </c>
      <c r="I60" s="92">
        <v>1.3888888888888888E-2</v>
      </c>
      <c r="J60" s="92">
        <v>6.9444444444444441E-3</v>
      </c>
      <c r="K60" s="92">
        <v>6.9444444444444447E-4</v>
      </c>
    </row>
    <row r="61" spans="1:11" ht="19.5" customHeight="1" x14ac:dyDescent="0.25">
      <c r="A61" s="106">
        <f>D61-I61</f>
        <v>0.4861111111111111</v>
      </c>
      <c r="B61" s="106">
        <f>A61+J61</f>
        <v>0.49305555555555552</v>
      </c>
      <c r="C61" s="106">
        <f>B61+K50</f>
        <v>0.49374999999999997</v>
      </c>
      <c r="D61" s="119">
        <v>0.5</v>
      </c>
      <c r="E61" s="107" t="s">
        <v>92</v>
      </c>
      <c r="F61" s="107" t="s">
        <v>60</v>
      </c>
      <c r="G61" s="90">
        <v>22</v>
      </c>
      <c r="I61" s="92">
        <v>1.3888888888888888E-2</v>
      </c>
      <c r="J61" s="92">
        <v>6.9444444444444441E-3</v>
      </c>
      <c r="K61" s="92">
        <v>6.9444444444444447E-4</v>
      </c>
    </row>
    <row r="62" spans="1:11" ht="19.5" customHeight="1" x14ac:dyDescent="0.25">
      <c r="A62" s="106">
        <f t="shared" ref="A62:A67" si="11">D62-I62</f>
        <v>0.47916666666666669</v>
      </c>
      <c r="B62" s="106">
        <f>A62+J62</f>
        <v>0.4861111111111111</v>
      </c>
      <c r="C62" s="106">
        <f>B62+K62</f>
        <v>0.48680555555555555</v>
      </c>
      <c r="D62" s="119">
        <v>0.5</v>
      </c>
      <c r="E62" s="107" t="s">
        <v>89</v>
      </c>
      <c r="F62" s="107" t="s">
        <v>60</v>
      </c>
      <c r="G62" s="90">
        <v>23</v>
      </c>
      <c r="I62" s="92">
        <v>2.0833333333333332E-2</v>
      </c>
      <c r="J62" s="92">
        <v>6.9444444444444441E-3</v>
      </c>
      <c r="K62" s="92">
        <v>6.9444444444444447E-4</v>
      </c>
    </row>
    <row r="63" spans="1:11" ht="19.5" customHeight="1" x14ac:dyDescent="0.25">
      <c r="A63" s="106">
        <f t="shared" si="11"/>
        <v>0.48958333333333331</v>
      </c>
      <c r="B63" s="106">
        <f t="shared" ref="B63:C67" si="12">A63+J63</f>
        <v>0.49652777777777773</v>
      </c>
      <c r="C63" s="106">
        <f t="shared" si="12"/>
        <v>0.49722222222222218</v>
      </c>
      <c r="D63" s="119">
        <v>0.51041666666666663</v>
      </c>
      <c r="E63" s="107" t="s">
        <v>93</v>
      </c>
      <c r="F63" s="107" t="s">
        <v>60</v>
      </c>
      <c r="G63" s="90">
        <v>24</v>
      </c>
      <c r="I63" s="92">
        <v>2.0833333333333332E-2</v>
      </c>
      <c r="J63" s="92">
        <v>6.9444444444444441E-3</v>
      </c>
      <c r="K63" s="92">
        <v>6.9444444444444447E-4</v>
      </c>
    </row>
    <row r="64" spans="1:11" ht="19.5" customHeight="1" x14ac:dyDescent="0.25">
      <c r="A64" s="104">
        <f t="shared" si="11"/>
        <v>0.72222222222222232</v>
      </c>
      <c r="B64" s="104">
        <f t="shared" si="12"/>
        <v>0.72916666666666674</v>
      </c>
      <c r="C64" s="104">
        <f t="shared" ref="C64:C69" si="13">B64+K53</f>
        <v>0.72986111111111118</v>
      </c>
      <c r="D64" s="120">
        <v>0.73611111111111116</v>
      </c>
      <c r="E64" s="105" t="s">
        <v>91</v>
      </c>
      <c r="F64" s="105" t="s">
        <v>64</v>
      </c>
      <c r="G64" s="90">
        <v>25</v>
      </c>
      <c r="I64" s="92">
        <v>1.3888888888888888E-2</v>
      </c>
      <c r="J64" s="92">
        <v>6.9444444444444441E-3</v>
      </c>
      <c r="K64" s="92">
        <v>6.9444444444444447E-4</v>
      </c>
    </row>
    <row r="65" spans="1:11" ht="19.5" customHeight="1" x14ac:dyDescent="0.25">
      <c r="A65" s="106">
        <f t="shared" si="11"/>
        <v>0.49652777777777773</v>
      </c>
      <c r="B65" s="106">
        <f t="shared" si="12"/>
        <v>0.50347222222222221</v>
      </c>
      <c r="C65" s="106">
        <f t="shared" si="13"/>
        <v>0.50416666666666665</v>
      </c>
      <c r="D65" s="119">
        <v>0.51041666666666663</v>
      </c>
      <c r="E65" s="107" t="s">
        <v>94</v>
      </c>
      <c r="F65" s="107" t="s">
        <v>60</v>
      </c>
      <c r="G65" s="90">
        <v>26</v>
      </c>
      <c r="I65" s="92">
        <v>1.3888888888888888E-2</v>
      </c>
      <c r="J65" s="92">
        <v>6.9444444444444441E-3</v>
      </c>
      <c r="K65" s="92">
        <v>6.9444444444444447E-4</v>
      </c>
    </row>
    <row r="66" spans="1:11" ht="19.5" customHeight="1" x14ac:dyDescent="0.25">
      <c r="A66" s="104">
        <f t="shared" si="11"/>
        <v>0.51736111111111116</v>
      </c>
      <c r="B66" s="104">
        <f t="shared" si="12"/>
        <v>0.52430555555555558</v>
      </c>
      <c r="C66" s="104">
        <f t="shared" si="13"/>
        <v>0.52500000000000002</v>
      </c>
      <c r="D66" s="120">
        <v>0.53125</v>
      </c>
      <c r="E66" s="105" t="s">
        <v>95</v>
      </c>
      <c r="F66" s="105" t="s">
        <v>58</v>
      </c>
      <c r="G66" s="90">
        <v>27</v>
      </c>
      <c r="I66" s="92">
        <v>1.3888888888888888E-2</v>
      </c>
      <c r="J66" s="92">
        <v>6.9444444444444441E-3</v>
      </c>
      <c r="K66" s="92">
        <v>6.9444444444444447E-4</v>
      </c>
    </row>
    <row r="67" spans="1:11" ht="19.5" customHeight="1" x14ac:dyDescent="0.25">
      <c r="A67" s="106">
        <f t="shared" si="11"/>
        <v>0.53819444444444453</v>
      </c>
      <c r="B67" s="106">
        <f t="shared" si="12"/>
        <v>0.54513888888888895</v>
      </c>
      <c r="C67" s="106">
        <f t="shared" si="13"/>
        <v>0.54583333333333339</v>
      </c>
      <c r="D67" s="119">
        <v>0.55208333333333337</v>
      </c>
      <c r="E67" s="107" t="s">
        <v>96</v>
      </c>
      <c r="F67" s="107" t="s">
        <v>60</v>
      </c>
      <c r="G67" s="90">
        <v>28</v>
      </c>
      <c r="I67" s="92">
        <v>1.3888888888888888E-2</v>
      </c>
      <c r="J67" s="92">
        <v>6.9444444444444441E-3</v>
      </c>
      <c r="K67" s="92">
        <v>6.9444444444444447E-4</v>
      </c>
    </row>
    <row r="68" spans="1:11" ht="19.5" customHeight="1" x14ac:dyDescent="0.25">
      <c r="A68" s="104">
        <f t="shared" ref="A68:A69" si="14">D68-I68</f>
        <v>0.53472222222222221</v>
      </c>
      <c r="B68" s="104">
        <f t="shared" ref="B68:B69" si="15">A68+J68</f>
        <v>0.54166666666666663</v>
      </c>
      <c r="C68" s="104">
        <f t="shared" si="13"/>
        <v>0.54236111111111107</v>
      </c>
      <c r="D68" s="120">
        <v>0.54861111111111105</v>
      </c>
      <c r="E68" s="107" t="s">
        <v>119</v>
      </c>
      <c r="F68" s="105" t="s">
        <v>58</v>
      </c>
      <c r="I68" s="92">
        <v>1.3888888888888888E-2</v>
      </c>
      <c r="J68" s="92">
        <v>6.9444444444444441E-3</v>
      </c>
      <c r="K68" s="92">
        <v>6.9444444444444447E-4</v>
      </c>
    </row>
    <row r="69" spans="1:11" ht="19.5" customHeight="1" x14ac:dyDescent="0.25">
      <c r="A69" s="106">
        <f t="shared" si="14"/>
        <v>0.55555555555555558</v>
      </c>
      <c r="B69" s="106">
        <f t="shared" si="15"/>
        <v>0.5625</v>
      </c>
      <c r="C69" s="106">
        <f t="shared" si="13"/>
        <v>0.56319444444444444</v>
      </c>
      <c r="D69" s="119">
        <v>0.56944444444444442</v>
      </c>
      <c r="E69" s="107" t="s">
        <v>119</v>
      </c>
      <c r="F69" s="107" t="s">
        <v>60</v>
      </c>
      <c r="I69" s="92">
        <v>1.3888888888888888E-2</v>
      </c>
      <c r="J69" s="92">
        <v>6.9444444444444441E-3</v>
      </c>
      <c r="K69" s="92">
        <v>6.9444444444444447E-4</v>
      </c>
    </row>
    <row r="70" spans="1:11" ht="19.5" customHeight="1" x14ac:dyDescent="0.25">
      <c r="A70" s="103"/>
      <c r="B70" s="103"/>
      <c r="C70" s="103"/>
      <c r="D70" s="108" t="s">
        <v>53</v>
      </c>
      <c r="E70" s="103"/>
      <c r="F70" s="103"/>
    </row>
    <row r="71" spans="1:11" ht="19.5" customHeight="1" x14ac:dyDescent="0.25">
      <c r="A71" s="103"/>
      <c r="B71" s="103"/>
      <c r="C71" s="103"/>
      <c r="D71" s="109" t="s">
        <v>97</v>
      </c>
      <c r="E71" s="103"/>
      <c r="F71" s="103"/>
    </row>
  </sheetData>
  <autoFilter ref="A9:F71"/>
  <mergeCells count="2">
    <mergeCell ref="A3:D3"/>
    <mergeCell ref="A4:C4"/>
  </mergeCells>
  <phoneticPr fontId="0" type="noConversion"/>
  <pageMargins left="0.7" right="0.7" top="0.75" bottom="0.75" header="0.3" footer="0.3"/>
  <pageSetup paperSize="9" scale="65" orientation="portrait" r:id="rId1"/>
  <colBreaks count="1" manualBreakCount="1">
    <brk id="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68"/>
  <sheetViews>
    <sheetView tabSelected="1" view="pageBreakPreview" zoomScaleNormal="100" zoomScaleSheetLayoutView="100" workbookViewId="0">
      <selection activeCell="H6" sqref="H6"/>
    </sheetView>
  </sheetViews>
  <sheetFormatPr defaultRowHeight="15.75" x14ac:dyDescent="0.25"/>
  <cols>
    <col min="1" max="3" width="15" style="91" customWidth="1"/>
    <col min="4" max="4" width="19.28515625" style="91" bestFit="1" customWidth="1"/>
    <col min="5" max="5" width="75.28515625" style="91" customWidth="1"/>
    <col min="6" max="6" width="16" style="91" customWidth="1"/>
    <col min="7" max="7" width="6.28515625" style="90" customWidth="1"/>
    <col min="8" max="8" width="6.28515625" style="91" customWidth="1"/>
    <col min="9" max="11" width="6.28515625" style="91" hidden="1" customWidth="1"/>
    <col min="12" max="13" width="6.28515625" style="91" customWidth="1"/>
    <col min="14" max="16384" width="9.140625" style="91"/>
  </cols>
  <sheetData>
    <row r="1" spans="1:11" ht="23.25" customHeight="1" x14ac:dyDescent="0.25">
      <c r="A1" s="228" t="s">
        <v>48</v>
      </c>
      <c r="B1" s="229"/>
      <c r="C1" s="229"/>
      <c r="D1" s="229"/>
      <c r="E1" s="229"/>
      <c r="F1" s="230"/>
      <c r="I1" s="92">
        <v>1.3888888888888888E-2</v>
      </c>
      <c r="J1" s="92">
        <v>6.9444444444444441E-3</v>
      </c>
      <c r="K1" s="92">
        <v>6.9444444444444447E-4</v>
      </c>
    </row>
    <row r="2" spans="1:11" ht="23.25" customHeight="1" x14ac:dyDescent="0.25">
      <c r="A2" s="231" t="s">
        <v>54</v>
      </c>
      <c r="B2" s="232"/>
      <c r="C2" s="232"/>
      <c r="D2" s="232"/>
      <c r="E2" s="232"/>
      <c r="F2" s="233"/>
      <c r="I2" s="92">
        <v>1.3888888888888888E-2</v>
      </c>
      <c r="J2" s="92">
        <v>6.9444444444444441E-3</v>
      </c>
      <c r="K2" s="92">
        <v>6.9444444444444441E-3</v>
      </c>
    </row>
    <row r="3" spans="1:11" ht="24.75" customHeight="1" x14ac:dyDescent="0.25">
      <c r="A3" s="222" t="s">
        <v>106</v>
      </c>
      <c r="B3" s="223"/>
      <c r="C3" s="223"/>
      <c r="D3" s="224"/>
      <c r="E3" s="89" t="s">
        <v>103</v>
      </c>
      <c r="F3" s="88"/>
      <c r="I3" s="92">
        <v>1.3888888888888888E-2</v>
      </c>
      <c r="J3" s="92">
        <v>6.9444444444444441E-3</v>
      </c>
      <c r="K3" s="92">
        <v>6.9444444444444441E-3</v>
      </c>
    </row>
    <row r="4" spans="1:11" ht="28.5" customHeight="1" x14ac:dyDescent="0.25">
      <c r="A4" s="225" t="s">
        <v>107</v>
      </c>
      <c r="B4" s="226"/>
      <c r="C4" s="227"/>
      <c r="D4" s="179" t="s">
        <v>105</v>
      </c>
      <c r="E4" s="180">
        <v>44992</v>
      </c>
      <c r="F4" s="181"/>
      <c r="I4" s="92">
        <v>1.3888888888888888E-2</v>
      </c>
      <c r="J4" s="92">
        <v>6.9444444444444441E-3</v>
      </c>
      <c r="K4" s="92">
        <v>6.9444444444444441E-3</v>
      </c>
    </row>
    <row r="5" spans="1:11" ht="16.5" hidden="1" customHeight="1" x14ac:dyDescent="0.25">
      <c r="A5" s="88"/>
      <c r="B5" s="88"/>
      <c r="C5" s="88"/>
      <c r="D5" s="89" t="s">
        <v>101</v>
      </c>
      <c r="E5" s="93" t="s">
        <v>55</v>
      </c>
      <c r="F5" s="88"/>
      <c r="I5" s="92">
        <v>1.3888888888888888E-2</v>
      </c>
      <c r="J5" s="92">
        <v>6.9444444444444441E-3</v>
      </c>
    </row>
    <row r="6" spans="1:11" ht="30.75" customHeight="1" x14ac:dyDescent="0.25">
      <c r="A6" s="237" t="s">
        <v>136</v>
      </c>
      <c r="B6" s="238"/>
      <c r="C6" s="238"/>
      <c r="D6" s="239"/>
      <c r="E6" s="240" t="s">
        <v>47</v>
      </c>
      <c r="F6" s="241"/>
    </row>
    <row r="7" spans="1:11" ht="24" customHeight="1" x14ac:dyDescent="0.25">
      <c r="A7" s="88"/>
      <c r="B7" s="88"/>
      <c r="C7" s="88"/>
      <c r="D7" s="147" t="s">
        <v>104</v>
      </c>
      <c r="E7" s="146" t="s">
        <v>120</v>
      </c>
      <c r="F7" s="88"/>
    </row>
    <row r="8" spans="1:11" ht="17.25" customHeight="1" x14ac:dyDescent="0.25">
      <c r="A8" s="125"/>
      <c r="B8" s="125"/>
      <c r="C8" s="125"/>
      <c r="D8" s="125"/>
      <c r="E8" s="143">
        <v>44994</v>
      </c>
      <c r="F8" s="125"/>
    </row>
    <row r="9" spans="1:11" s="95" customFormat="1" ht="36.75" customHeight="1" x14ac:dyDescent="0.25">
      <c r="A9" s="110" t="s">
        <v>100</v>
      </c>
      <c r="B9" s="110" t="s">
        <v>49</v>
      </c>
      <c r="C9" s="110" t="s">
        <v>50</v>
      </c>
      <c r="D9" s="110" t="s">
        <v>51</v>
      </c>
      <c r="E9" s="111" t="s">
        <v>98</v>
      </c>
      <c r="F9" s="111" t="s">
        <v>99</v>
      </c>
      <c r="G9" s="94"/>
    </row>
    <row r="10" spans="1:11" ht="19.5" customHeight="1" x14ac:dyDescent="0.25">
      <c r="A10" s="96">
        <f t="shared" ref="A10:A36" si="0">D10-I10</f>
        <v>0.39583333333333337</v>
      </c>
      <c r="B10" s="96">
        <f>A10+J10</f>
        <v>0.40277777777777779</v>
      </c>
      <c r="C10" s="96">
        <f>B10+K10</f>
        <v>0.40347222222222223</v>
      </c>
      <c r="D10" s="96">
        <v>0.41666666666666669</v>
      </c>
      <c r="E10" s="127" t="s">
        <v>112</v>
      </c>
      <c r="F10" s="97" t="s">
        <v>58</v>
      </c>
      <c r="G10" s="90">
        <v>1</v>
      </c>
      <c r="I10" s="92">
        <v>2.0833333333333332E-2</v>
      </c>
      <c r="J10" s="92">
        <v>6.9444444444444441E-3</v>
      </c>
      <c r="K10" s="92">
        <v>6.9444444444444447E-4</v>
      </c>
    </row>
    <row r="11" spans="1:11" ht="19.5" customHeight="1" x14ac:dyDescent="0.25">
      <c r="A11" s="98">
        <f t="shared" si="0"/>
        <v>0.40277777777777779</v>
      </c>
      <c r="B11" s="98">
        <f t="shared" ref="B11:B36" si="1">A11+J11</f>
        <v>0.40972222222222221</v>
      </c>
      <c r="C11" s="98" t="e">
        <f>B11+#REF!</f>
        <v>#REF!</v>
      </c>
      <c r="D11" s="98">
        <v>0.41666666666666669</v>
      </c>
      <c r="E11" s="100" t="s">
        <v>61</v>
      </c>
      <c r="F11" s="100" t="s">
        <v>60</v>
      </c>
      <c r="G11" s="90">
        <v>8</v>
      </c>
      <c r="I11" s="92">
        <v>1.3888888888888888E-2</v>
      </c>
      <c r="J11" s="92">
        <v>6.9444444444444441E-3</v>
      </c>
      <c r="K11" s="92">
        <v>6.9444444444444441E-3</v>
      </c>
    </row>
    <row r="12" spans="1:11" ht="19.5" customHeight="1" x14ac:dyDescent="0.25">
      <c r="A12" s="96">
        <f t="shared" si="0"/>
        <v>0.39583333333333337</v>
      </c>
      <c r="B12" s="96">
        <f t="shared" si="1"/>
        <v>0.40277777777777779</v>
      </c>
      <c r="C12" s="96">
        <f>B12+K1</f>
        <v>0.40347222222222223</v>
      </c>
      <c r="D12" s="96">
        <v>0.41666666666666669</v>
      </c>
      <c r="E12" s="97" t="s">
        <v>68</v>
      </c>
      <c r="F12" s="97" t="s">
        <v>58</v>
      </c>
      <c r="G12" s="90">
        <v>11</v>
      </c>
      <c r="I12" s="92">
        <v>2.0833333333333332E-2</v>
      </c>
      <c r="J12" s="92">
        <v>6.9444444444444441E-3</v>
      </c>
      <c r="K12" s="92">
        <v>6.9444444444444447E-4</v>
      </c>
    </row>
    <row r="13" spans="1:11" ht="19.5" customHeight="1" x14ac:dyDescent="0.25">
      <c r="A13" s="98">
        <f t="shared" si="0"/>
        <v>0.40277777777777779</v>
      </c>
      <c r="B13" s="98">
        <f t="shared" si="1"/>
        <v>0.40972222222222221</v>
      </c>
      <c r="C13" s="98">
        <f>B13+K2</f>
        <v>0.41666666666666663</v>
      </c>
      <c r="D13" s="98">
        <v>0.41666666666666669</v>
      </c>
      <c r="E13" s="137" t="s">
        <v>123</v>
      </c>
      <c r="F13" s="100" t="s">
        <v>60</v>
      </c>
      <c r="G13" s="90">
        <v>25</v>
      </c>
      <c r="I13" s="92">
        <v>1.3888888888888888E-2</v>
      </c>
      <c r="J13" s="92">
        <v>6.9444444444444441E-3</v>
      </c>
      <c r="K13" s="92">
        <v>6.9444444444444447E-4</v>
      </c>
    </row>
    <row r="14" spans="1:11" ht="19.5" customHeight="1" x14ac:dyDescent="0.25">
      <c r="A14" s="98">
        <f t="shared" si="0"/>
        <v>0.40972222222222227</v>
      </c>
      <c r="B14" s="98">
        <f t="shared" si="1"/>
        <v>0.41666666666666669</v>
      </c>
      <c r="C14" s="98">
        <f>B14+K14</f>
        <v>0.41736111111111113</v>
      </c>
      <c r="D14" s="98">
        <v>0.43055555555555558</v>
      </c>
      <c r="E14" s="137" t="s">
        <v>122</v>
      </c>
      <c r="F14" s="100" t="s">
        <v>60</v>
      </c>
      <c r="G14" s="90">
        <v>2</v>
      </c>
      <c r="I14" s="92">
        <v>2.0833333333333332E-2</v>
      </c>
      <c r="J14" s="92">
        <v>6.9444444444444441E-3</v>
      </c>
      <c r="K14" s="92">
        <v>6.9444444444444447E-4</v>
      </c>
    </row>
    <row r="15" spans="1:11" ht="19.5" customHeight="1" x14ac:dyDescent="0.25">
      <c r="A15" s="98">
        <f t="shared" si="0"/>
        <v>0.41666666666666669</v>
      </c>
      <c r="B15" s="98">
        <f t="shared" si="1"/>
        <v>0.4236111111111111</v>
      </c>
      <c r="C15" s="98">
        <f>B15+K15</f>
        <v>0.42430555555555555</v>
      </c>
      <c r="D15" s="99" t="s">
        <v>52</v>
      </c>
      <c r="E15" s="100" t="s">
        <v>65</v>
      </c>
      <c r="F15" s="100" t="s">
        <v>60</v>
      </c>
      <c r="G15" s="90">
        <v>5</v>
      </c>
      <c r="I15" s="92">
        <v>2.0833333333333332E-2</v>
      </c>
      <c r="J15" s="92">
        <v>6.9444444444444441E-3</v>
      </c>
      <c r="K15" s="92">
        <v>6.9444444444444447E-4</v>
      </c>
    </row>
    <row r="16" spans="1:11" ht="19.5" customHeight="1" x14ac:dyDescent="0.25">
      <c r="A16" s="96">
        <f t="shared" si="0"/>
        <v>0.4236111111111111</v>
      </c>
      <c r="B16" s="96">
        <f t="shared" si="1"/>
        <v>0.43055555555555552</v>
      </c>
      <c r="C16" s="96">
        <f>B16+K16</f>
        <v>0.43749999999999994</v>
      </c>
      <c r="D16" s="96">
        <v>0.44444444444444442</v>
      </c>
      <c r="E16" s="97" t="s">
        <v>66</v>
      </c>
      <c r="F16" s="97" t="s">
        <v>58</v>
      </c>
      <c r="G16" s="90">
        <v>9</v>
      </c>
      <c r="I16" s="92">
        <v>2.0833333333333332E-2</v>
      </c>
      <c r="J16" s="92">
        <v>6.9444444444444441E-3</v>
      </c>
      <c r="K16" s="92">
        <v>6.9444444444444441E-3</v>
      </c>
    </row>
    <row r="17" spans="1:11" ht="19.5" customHeight="1" x14ac:dyDescent="0.25">
      <c r="A17" s="96">
        <f t="shared" si="0"/>
        <v>0.43055555555555558</v>
      </c>
      <c r="B17" s="96">
        <f t="shared" si="1"/>
        <v>0.4375</v>
      </c>
      <c r="C17" s="96">
        <f>B17+K17</f>
        <v>0.43819444444444444</v>
      </c>
      <c r="D17" s="96">
        <v>0.4513888888888889</v>
      </c>
      <c r="E17" s="97" t="s">
        <v>69</v>
      </c>
      <c r="F17" s="97" t="s">
        <v>58</v>
      </c>
      <c r="G17" s="90">
        <v>12</v>
      </c>
      <c r="I17" s="92">
        <v>2.0833333333333332E-2</v>
      </c>
      <c r="J17" s="92">
        <v>6.9444444444444441E-3</v>
      </c>
      <c r="K17" s="92">
        <v>6.9444444444444447E-4</v>
      </c>
    </row>
    <row r="18" spans="1:11" ht="19.5" customHeight="1" x14ac:dyDescent="0.25">
      <c r="A18" s="98">
        <f t="shared" si="0"/>
        <v>0.4375</v>
      </c>
      <c r="B18" s="98">
        <f t="shared" si="1"/>
        <v>0.44444444444444442</v>
      </c>
      <c r="C18" s="98">
        <f>B18+K18</f>
        <v>0.44513888888888886</v>
      </c>
      <c r="D18" s="98">
        <v>0.45833333333333331</v>
      </c>
      <c r="E18" s="100" t="s">
        <v>70</v>
      </c>
      <c r="F18" s="100" t="s">
        <v>60</v>
      </c>
      <c r="G18" s="90">
        <v>13</v>
      </c>
      <c r="I18" s="92">
        <v>2.0833333333333332E-2</v>
      </c>
      <c r="J18" s="92">
        <v>6.9444444444444441E-3</v>
      </c>
      <c r="K18" s="92">
        <v>6.9444444444444447E-4</v>
      </c>
    </row>
    <row r="19" spans="1:11" ht="19.5" customHeight="1" x14ac:dyDescent="0.25">
      <c r="A19" s="98">
        <f t="shared" si="0"/>
        <v>0.44444444444444442</v>
      </c>
      <c r="B19" s="98">
        <f t="shared" si="1"/>
        <v>0.45138888888888884</v>
      </c>
      <c r="C19" s="98">
        <f>B19+K8</f>
        <v>0.45138888888888884</v>
      </c>
      <c r="D19" s="98">
        <v>0.45833333333333331</v>
      </c>
      <c r="E19" s="100" t="s">
        <v>75</v>
      </c>
      <c r="F19" s="100" t="s">
        <v>60</v>
      </c>
      <c r="G19" s="90">
        <v>18</v>
      </c>
      <c r="I19" s="92">
        <v>1.3888888888888888E-2</v>
      </c>
      <c r="J19" s="92">
        <v>6.9444444444444441E-3</v>
      </c>
      <c r="K19" s="92">
        <v>6.9444444444444447E-4</v>
      </c>
    </row>
    <row r="20" spans="1:11" ht="19.5" customHeight="1" x14ac:dyDescent="0.25">
      <c r="A20" s="98">
        <f t="shared" si="0"/>
        <v>0.44444444444444442</v>
      </c>
      <c r="B20" s="98">
        <f t="shared" si="1"/>
        <v>0.45138888888888884</v>
      </c>
      <c r="C20" s="98">
        <f>B20+K9</f>
        <v>0.45138888888888884</v>
      </c>
      <c r="D20" s="98">
        <v>0.45833333333333331</v>
      </c>
      <c r="E20" s="100" t="s">
        <v>76</v>
      </c>
      <c r="F20" s="100" t="s">
        <v>60</v>
      </c>
      <c r="G20" s="90">
        <v>20</v>
      </c>
      <c r="I20" s="92">
        <v>1.3888888888888888E-2</v>
      </c>
      <c r="J20" s="92">
        <v>6.9444444444444441E-3</v>
      </c>
      <c r="K20" s="92">
        <v>6.9444444444444447E-4</v>
      </c>
    </row>
    <row r="21" spans="1:11" ht="19.5" customHeight="1" x14ac:dyDescent="0.25">
      <c r="A21" s="96">
        <f t="shared" si="0"/>
        <v>0.44444444444444442</v>
      </c>
      <c r="B21" s="96">
        <f t="shared" si="1"/>
        <v>0.45138888888888884</v>
      </c>
      <c r="C21" s="96">
        <f>B21+K21</f>
        <v>0.45208333333333328</v>
      </c>
      <c r="D21" s="96">
        <v>0.46527777777777773</v>
      </c>
      <c r="E21" s="97" t="s">
        <v>73</v>
      </c>
      <c r="F21" s="97" t="s">
        <v>58</v>
      </c>
      <c r="G21" s="90">
        <v>19</v>
      </c>
      <c r="I21" s="92">
        <v>2.0833333333333332E-2</v>
      </c>
      <c r="J21" s="92">
        <v>6.9444444444444441E-3</v>
      </c>
      <c r="K21" s="92">
        <v>6.9444444444444447E-4</v>
      </c>
    </row>
    <row r="22" spans="1:11" ht="19.5" customHeight="1" x14ac:dyDescent="0.25">
      <c r="A22" s="98">
        <f t="shared" si="0"/>
        <v>0.46875</v>
      </c>
      <c r="B22" s="98">
        <f t="shared" si="1"/>
        <v>0.47569444444444442</v>
      </c>
      <c r="C22" s="98">
        <f>B22+K22</f>
        <v>0.47638888888888886</v>
      </c>
      <c r="D22" s="98">
        <v>0.48958333333333331</v>
      </c>
      <c r="E22" s="100" t="s">
        <v>74</v>
      </c>
      <c r="F22" s="100" t="s">
        <v>60</v>
      </c>
      <c r="G22" s="90">
        <v>21</v>
      </c>
      <c r="I22" s="92">
        <v>2.0833333333333332E-2</v>
      </c>
      <c r="J22" s="92">
        <v>6.9444444444444441E-3</v>
      </c>
      <c r="K22" s="92">
        <v>6.9444444444444447E-4</v>
      </c>
    </row>
    <row r="23" spans="1:11" ht="19.5" customHeight="1" x14ac:dyDescent="0.25">
      <c r="A23" s="96">
        <f t="shared" si="0"/>
        <v>0.4861111111111111</v>
      </c>
      <c r="B23" s="96">
        <f t="shared" si="1"/>
        <v>0.49305555555555552</v>
      </c>
      <c r="C23" s="96">
        <f>B23+K12</f>
        <v>0.49374999999999997</v>
      </c>
      <c r="D23" s="96">
        <v>0.5</v>
      </c>
      <c r="E23" s="97" t="s">
        <v>77</v>
      </c>
      <c r="F23" s="97" t="s">
        <v>58</v>
      </c>
      <c r="G23" s="90">
        <v>21</v>
      </c>
      <c r="I23" s="92">
        <v>1.3888888888888888E-2</v>
      </c>
      <c r="J23" s="92">
        <v>6.9444444444444441E-3</v>
      </c>
      <c r="K23" s="92">
        <v>6.9444444444444447E-4</v>
      </c>
    </row>
    <row r="24" spans="1:11" ht="19.5" customHeight="1" x14ac:dyDescent="0.25">
      <c r="A24" s="96">
        <f t="shared" si="0"/>
        <v>0.50000000000000011</v>
      </c>
      <c r="B24" s="96">
        <f t="shared" si="1"/>
        <v>0.50694444444444453</v>
      </c>
      <c r="C24" s="96">
        <f>B24+K13</f>
        <v>0.50763888888888897</v>
      </c>
      <c r="D24" s="96">
        <v>0.51388888888888895</v>
      </c>
      <c r="E24" s="97" t="s">
        <v>131</v>
      </c>
      <c r="F24" s="97" t="s">
        <v>58</v>
      </c>
      <c r="G24" s="90">
        <v>24</v>
      </c>
      <c r="I24" s="92">
        <v>1.3888888888888888E-2</v>
      </c>
      <c r="J24" s="92">
        <v>6.9444444444444441E-3</v>
      </c>
      <c r="K24" s="92">
        <v>6.9444444444444447E-4</v>
      </c>
    </row>
    <row r="25" spans="1:11" ht="19.5" customHeight="1" x14ac:dyDescent="0.25">
      <c r="A25" s="96">
        <f t="shared" si="0"/>
        <v>0.51736111111111116</v>
      </c>
      <c r="B25" s="96">
        <f t="shared" si="1"/>
        <v>0.52430555555555558</v>
      </c>
      <c r="C25" s="96">
        <f>B25+K14</f>
        <v>0.52500000000000002</v>
      </c>
      <c r="D25" s="96">
        <v>0.53125</v>
      </c>
      <c r="E25" s="97" t="s">
        <v>78</v>
      </c>
      <c r="F25" s="97" t="s">
        <v>58</v>
      </c>
      <c r="G25" s="90">
        <v>23</v>
      </c>
      <c r="I25" s="92">
        <v>1.3888888888888888E-2</v>
      </c>
      <c r="J25" s="92">
        <v>6.9444444444444441E-3</v>
      </c>
      <c r="K25" s="92">
        <v>6.9444444444444447E-4</v>
      </c>
    </row>
    <row r="26" spans="1:11" ht="19.5" customHeight="1" x14ac:dyDescent="0.25">
      <c r="A26" s="96">
        <f t="shared" si="0"/>
        <v>0.56944444444444442</v>
      </c>
      <c r="B26" s="96">
        <f t="shared" si="1"/>
        <v>0.57638888888888884</v>
      </c>
      <c r="C26" s="96">
        <f>B26+K26</f>
        <v>0.57708333333333328</v>
      </c>
      <c r="D26" s="96">
        <v>0.59027777777777779</v>
      </c>
      <c r="E26" s="97" t="s">
        <v>66</v>
      </c>
      <c r="F26" s="97" t="s">
        <v>64</v>
      </c>
      <c r="G26" s="90">
        <v>6</v>
      </c>
      <c r="I26" s="92">
        <v>2.0833333333333332E-2</v>
      </c>
      <c r="J26" s="92">
        <v>6.9444444444444441E-3</v>
      </c>
      <c r="K26" s="92">
        <v>6.9444444444444447E-4</v>
      </c>
    </row>
    <row r="27" spans="1:11" ht="19.5" customHeight="1" x14ac:dyDescent="0.25">
      <c r="A27" s="98">
        <f t="shared" si="0"/>
        <v>0.59027777777777779</v>
      </c>
      <c r="B27" s="98">
        <f t="shared" si="1"/>
        <v>0.59722222222222221</v>
      </c>
      <c r="C27" s="98">
        <f>B27+K16</f>
        <v>0.60416666666666663</v>
      </c>
      <c r="D27" s="98">
        <v>0.60416666666666663</v>
      </c>
      <c r="E27" s="100" t="s">
        <v>61</v>
      </c>
      <c r="F27" s="100" t="s">
        <v>62</v>
      </c>
      <c r="G27" s="90">
        <v>3</v>
      </c>
      <c r="I27" s="92">
        <v>1.3888888888888888E-2</v>
      </c>
      <c r="J27" s="92">
        <v>6.9444444444444441E-3</v>
      </c>
      <c r="K27" s="92">
        <v>6.9444444444444441E-3</v>
      </c>
    </row>
    <row r="28" spans="1:11" ht="19.5" customHeight="1" x14ac:dyDescent="0.25">
      <c r="A28" s="96">
        <f t="shared" si="0"/>
        <v>0.59027777777777779</v>
      </c>
      <c r="B28" s="96">
        <f t="shared" si="1"/>
        <v>0.59722222222222221</v>
      </c>
      <c r="C28" s="96">
        <f>B28+K17</f>
        <v>0.59791666666666665</v>
      </c>
      <c r="D28" s="96">
        <v>0.60416666666666663</v>
      </c>
      <c r="E28" s="127" t="s">
        <v>128</v>
      </c>
      <c r="F28" s="97" t="s">
        <v>64</v>
      </c>
      <c r="G28" s="90">
        <v>4</v>
      </c>
      <c r="I28" s="92">
        <v>1.3888888888888888E-2</v>
      </c>
      <c r="J28" s="92">
        <v>6.9444444444444441E-3</v>
      </c>
      <c r="K28" s="92">
        <v>6.9444444444444441E-3</v>
      </c>
    </row>
    <row r="29" spans="1:11" ht="19.5" customHeight="1" x14ac:dyDescent="0.25">
      <c r="A29" s="98">
        <f t="shared" si="0"/>
        <v>0.625</v>
      </c>
      <c r="B29" s="98">
        <f t="shared" si="1"/>
        <v>0.63194444444444442</v>
      </c>
      <c r="C29" s="98">
        <f>B29+K29</f>
        <v>0.63263888888888886</v>
      </c>
      <c r="D29" s="98">
        <v>0.64583333333333337</v>
      </c>
      <c r="E29" s="100" t="s">
        <v>65</v>
      </c>
      <c r="F29" s="100" t="s">
        <v>62</v>
      </c>
      <c r="G29" s="90">
        <v>7</v>
      </c>
      <c r="I29" s="92">
        <v>2.0833333333333332E-2</v>
      </c>
      <c r="J29" s="92">
        <v>6.9444444444444441E-3</v>
      </c>
      <c r="K29" s="92">
        <v>6.9444444444444447E-4</v>
      </c>
    </row>
    <row r="30" spans="1:11" ht="19.5" customHeight="1" x14ac:dyDescent="0.25">
      <c r="A30" s="98">
        <f t="shared" si="0"/>
        <v>0.63888888888888895</v>
      </c>
      <c r="B30" s="98">
        <f t="shared" si="1"/>
        <v>0.64583333333333337</v>
      </c>
      <c r="C30" s="98">
        <f>B30+K19</f>
        <v>0.64652777777777781</v>
      </c>
      <c r="D30" s="98">
        <v>0.65277777777777779</v>
      </c>
      <c r="E30" s="137" t="s">
        <v>127</v>
      </c>
      <c r="F30" s="100" t="s">
        <v>62</v>
      </c>
      <c r="G30" s="90">
        <v>10</v>
      </c>
      <c r="I30" s="92">
        <v>1.3888888888888888E-2</v>
      </c>
      <c r="J30" s="92">
        <v>6.9444444444444441E-3</v>
      </c>
      <c r="K30" s="92">
        <v>6.9444444444444447E-4</v>
      </c>
    </row>
    <row r="31" spans="1:11" ht="19.5" customHeight="1" x14ac:dyDescent="0.25">
      <c r="A31" s="96">
        <f t="shared" si="0"/>
        <v>0.65277777777777779</v>
      </c>
      <c r="B31" s="96">
        <f t="shared" si="1"/>
        <v>0.65972222222222221</v>
      </c>
      <c r="C31" s="96">
        <f>B31+K20</f>
        <v>0.66041666666666665</v>
      </c>
      <c r="D31" s="96">
        <v>0.66666666666666663</v>
      </c>
      <c r="E31" s="97" t="s">
        <v>71</v>
      </c>
      <c r="F31" s="97" t="s">
        <v>64</v>
      </c>
      <c r="G31" s="90">
        <v>14</v>
      </c>
      <c r="I31" s="92">
        <v>1.3888888888888888E-2</v>
      </c>
      <c r="J31" s="92">
        <v>6.9444444444444441E-3</v>
      </c>
      <c r="K31" s="92">
        <v>6.9444444444444441E-3</v>
      </c>
    </row>
    <row r="32" spans="1:11" ht="19.5" customHeight="1" x14ac:dyDescent="0.25">
      <c r="A32" s="96">
        <f t="shared" si="0"/>
        <v>0.65277777777777779</v>
      </c>
      <c r="B32" s="96">
        <f t="shared" si="1"/>
        <v>0.65972222222222221</v>
      </c>
      <c r="C32" s="96">
        <f>B32+K21</f>
        <v>0.66041666666666665</v>
      </c>
      <c r="D32" s="96">
        <v>0.66666666666666663</v>
      </c>
      <c r="E32" s="127" t="s">
        <v>129</v>
      </c>
      <c r="F32" s="97" t="s">
        <v>64</v>
      </c>
      <c r="G32" s="90">
        <v>15</v>
      </c>
      <c r="I32" s="92">
        <v>1.3888888888888888E-2</v>
      </c>
      <c r="J32" s="92">
        <v>6.9444444444444441E-3</v>
      </c>
      <c r="K32" s="92">
        <v>6.9444444444444447E-4</v>
      </c>
    </row>
    <row r="33" spans="1:11" ht="19.5" customHeight="1" x14ac:dyDescent="0.25">
      <c r="A33" s="96">
        <f t="shared" si="0"/>
        <v>0.6875</v>
      </c>
      <c r="B33" s="96">
        <f t="shared" si="1"/>
        <v>0.69444444444444442</v>
      </c>
      <c r="C33" s="96">
        <f>B33+K33</f>
        <v>0.69513888888888886</v>
      </c>
      <c r="D33" s="96">
        <v>0.70833333333333337</v>
      </c>
      <c r="E33" s="97" t="s">
        <v>73</v>
      </c>
      <c r="F33" s="97" t="s">
        <v>64</v>
      </c>
      <c r="G33" s="90">
        <v>16</v>
      </c>
      <c r="I33" s="92">
        <v>2.0833333333333332E-2</v>
      </c>
      <c r="J33" s="92">
        <v>6.9444444444444441E-3</v>
      </c>
      <c r="K33" s="92">
        <v>6.9444444444444447E-4</v>
      </c>
    </row>
    <row r="34" spans="1:11" ht="19.5" customHeight="1" x14ac:dyDescent="0.25">
      <c r="A34" s="98">
        <f t="shared" si="0"/>
        <v>0.69444444444444442</v>
      </c>
      <c r="B34" s="98">
        <f t="shared" si="1"/>
        <v>0.70138888888888884</v>
      </c>
      <c r="C34" s="98">
        <f>B34+K34</f>
        <v>0.70208333333333328</v>
      </c>
      <c r="D34" s="98">
        <v>0.71527777777777779</v>
      </c>
      <c r="E34" s="100" t="s">
        <v>74</v>
      </c>
      <c r="F34" s="100" t="s">
        <v>62</v>
      </c>
      <c r="G34" s="90">
        <v>17</v>
      </c>
      <c r="I34" s="92">
        <v>2.0833333333333332E-2</v>
      </c>
      <c r="J34" s="92">
        <v>6.9444444444444441E-3</v>
      </c>
      <c r="K34" s="92">
        <v>6.9444444444444447E-4</v>
      </c>
    </row>
    <row r="35" spans="1:11" ht="19.5" customHeight="1" x14ac:dyDescent="0.25">
      <c r="A35" s="96">
        <f t="shared" si="0"/>
        <v>0.70833333333333326</v>
      </c>
      <c r="B35" s="96">
        <f t="shared" si="1"/>
        <v>0.71527777777777768</v>
      </c>
      <c r="C35" s="96">
        <f>B35+K35</f>
        <v>0.71597222222222212</v>
      </c>
      <c r="D35" s="96">
        <v>0.72916666666666663</v>
      </c>
      <c r="E35" s="137" t="s">
        <v>119</v>
      </c>
      <c r="F35" s="97" t="s">
        <v>64</v>
      </c>
      <c r="I35" s="92">
        <v>2.0833333333333332E-2</v>
      </c>
      <c r="J35" s="92">
        <v>6.9444444444444441E-3</v>
      </c>
      <c r="K35" s="92">
        <v>6.9444444444444447E-4</v>
      </c>
    </row>
    <row r="36" spans="1:11" ht="19.5" customHeight="1" x14ac:dyDescent="0.25">
      <c r="A36" s="98">
        <f t="shared" si="0"/>
        <v>0.7222222222222221</v>
      </c>
      <c r="B36" s="98">
        <f t="shared" si="1"/>
        <v>0.72916666666666652</v>
      </c>
      <c r="C36" s="98">
        <f>B36+K36</f>
        <v>0.72986111111111096</v>
      </c>
      <c r="D36" s="98">
        <v>0.74305555555555547</v>
      </c>
      <c r="E36" s="137" t="s">
        <v>119</v>
      </c>
      <c r="F36" s="100" t="s">
        <v>62</v>
      </c>
      <c r="I36" s="92">
        <v>2.0833333333333332E-2</v>
      </c>
      <c r="J36" s="92">
        <v>6.9444444444444441E-3</v>
      </c>
      <c r="K36" s="92">
        <v>6.9444444444444447E-4</v>
      </c>
    </row>
    <row r="37" spans="1:11" ht="19.5" customHeight="1" x14ac:dyDescent="0.25">
      <c r="A37" s="142"/>
      <c r="B37" s="142"/>
      <c r="C37" s="142"/>
      <c r="D37" s="142"/>
      <c r="E37" s="143">
        <v>44995</v>
      </c>
      <c r="F37" s="144"/>
      <c r="I37" s="92">
        <v>1.3888888888888888E-2</v>
      </c>
      <c r="J37" s="92">
        <v>6.9444444444444441E-3</v>
      </c>
      <c r="K37" s="92">
        <v>6.9444444444444447E-4</v>
      </c>
    </row>
    <row r="38" spans="1:11" s="95" customFormat="1" ht="39.75" customHeight="1" x14ac:dyDescent="0.25">
      <c r="A38" s="110" t="s">
        <v>100</v>
      </c>
      <c r="B38" s="110" t="s">
        <v>49</v>
      </c>
      <c r="C38" s="110" t="s">
        <v>50</v>
      </c>
      <c r="D38" s="110" t="s">
        <v>51</v>
      </c>
      <c r="E38" s="111" t="s">
        <v>98</v>
      </c>
      <c r="F38" s="111" t="s">
        <v>99</v>
      </c>
      <c r="G38" s="94"/>
      <c r="I38" s="92">
        <v>1.3888888888888888E-2</v>
      </c>
      <c r="J38" s="92">
        <v>6.9444444444444441E-3</v>
      </c>
      <c r="K38" s="92">
        <v>6.9444444444444447E-4</v>
      </c>
    </row>
    <row r="39" spans="1:11" ht="19.5" customHeight="1" x14ac:dyDescent="0.25">
      <c r="A39" s="138">
        <f t="shared" ref="A39:A68" si="2">D39-I39</f>
        <v>0.38194444444444442</v>
      </c>
      <c r="B39" s="138">
        <f t="shared" ref="B39:B68" si="3">A39+J39</f>
        <v>0.38888888888888884</v>
      </c>
      <c r="C39" s="138">
        <f>B39+K27</f>
        <v>0.39583333333333326</v>
      </c>
      <c r="D39" s="138">
        <v>0.39583333333333331</v>
      </c>
      <c r="E39" s="139" t="s">
        <v>84</v>
      </c>
      <c r="F39" s="139" t="s">
        <v>60</v>
      </c>
      <c r="G39" s="90">
        <v>8</v>
      </c>
      <c r="I39" s="92">
        <v>1.3888888888888888E-2</v>
      </c>
      <c r="J39" s="92">
        <v>6.9444444444444441E-3</v>
      </c>
      <c r="K39" s="92">
        <v>6.9444444444444447E-4</v>
      </c>
    </row>
    <row r="40" spans="1:11" ht="19.5" customHeight="1" x14ac:dyDescent="0.25">
      <c r="A40" s="140">
        <f t="shared" si="2"/>
        <v>0.39583333333333337</v>
      </c>
      <c r="B40" s="140">
        <f t="shared" si="3"/>
        <v>0.40277777777777779</v>
      </c>
      <c r="C40" s="140">
        <f>B40+K40</f>
        <v>0.40347222222222223</v>
      </c>
      <c r="D40" s="140">
        <v>0.41666666666666669</v>
      </c>
      <c r="E40" s="149" t="s">
        <v>124</v>
      </c>
      <c r="F40" s="141" t="s">
        <v>58</v>
      </c>
      <c r="G40" s="90">
        <v>9</v>
      </c>
      <c r="I40" s="92">
        <v>2.0833333333333332E-2</v>
      </c>
      <c r="J40" s="92">
        <v>6.9444444444444441E-3</v>
      </c>
      <c r="K40" s="92">
        <v>6.9444444444444447E-4</v>
      </c>
    </row>
    <row r="41" spans="1:11" ht="19.5" customHeight="1" x14ac:dyDescent="0.25">
      <c r="A41" s="138">
        <f t="shared" si="2"/>
        <v>0.40277777777777779</v>
      </c>
      <c r="B41" s="138">
        <f t="shared" si="3"/>
        <v>0.40972222222222221</v>
      </c>
      <c r="C41" s="138">
        <f>B41+K31</f>
        <v>0.41666666666666663</v>
      </c>
      <c r="D41" s="138">
        <v>0.41666666666666669</v>
      </c>
      <c r="E41" s="139" t="s">
        <v>90</v>
      </c>
      <c r="F41" s="139" t="s">
        <v>60</v>
      </c>
      <c r="G41" s="90">
        <v>16</v>
      </c>
      <c r="I41" s="92">
        <v>1.3888888888888888E-2</v>
      </c>
      <c r="J41" s="92">
        <v>6.9444444444444441E-3</v>
      </c>
      <c r="K41" s="92">
        <v>6.9444444444444447E-4</v>
      </c>
    </row>
    <row r="42" spans="1:11" ht="19.5" customHeight="1" x14ac:dyDescent="0.25">
      <c r="A42" s="140">
        <f t="shared" si="2"/>
        <v>0.40972222222222221</v>
      </c>
      <c r="B42" s="140">
        <f t="shared" si="3"/>
        <v>0.41666666666666663</v>
      </c>
      <c r="C42" s="140">
        <f>B42+K32</f>
        <v>0.41736111111111107</v>
      </c>
      <c r="D42" s="140">
        <v>0.4236111111111111</v>
      </c>
      <c r="E42" s="141" t="s">
        <v>72</v>
      </c>
      <c r="F42" s="141" t="s">
        <v>58</v>
      </c>
      <c r="G42" s="90">
        <v>18</v>
      </c>
      <c r="I42" s="92">
        <v>1.3888888888888888E-2</v>
      </c>
      <c r="J42" s="92">
        <v>6.9444444444444441E-3</v>
      </c>
      <c r="K42" s="92">
        <v>6.9444444444444447E-4</v>
      </c>
    </row>
    <row r="43" spans="1:11" ht="19.5" customHeight="1" x14ac:dyDescent="0.25">
      <c r="A43" s="138">
        <f t="shared" si="2"/>
        <v>0.40972222222222227</v>
      </c>
      <c r="B43" s="138">
        <f t="shared" si="3"/>
        <v>0.41666666666666669</v>
      </c>
      <c r="C43" s="138">
        <f>B43+K43</f>
        <v>0.41736111111111113</v>
      </c>
      <c r="D43" s="138">
        <v>0.43055555555555558</v>
      </c>
      <c r="E43" s="150" t="s">
        <v>125</v>
      </c>
      <c r="F43" s="139" t="s">
        <v>60</v>
      </c>
      <c r="G43" s="90">
        <v>10</v>
      </c>
      <c r="I43" s="92">
        <v>2.0833333333333332E-2</v>
      </c>
      <c r="J43" s="92">
        <v>6.9444444444444441E-3</v>
      </c>
      <c r="K43" s="92">
        <v>6.9444444444444447E-4</v>
      </c>
    </row>
    <row r="44" spans="1:11" ht="19.5" customHeight="1" x14ac:dyDescent="0.25">
      <c r="A44" s="140">
        <f t="shared" si="2"/>
        <v>0.41666666666666669</v>
      </c>
      <c r="B44" s="140">
        <f t="shared" si="3"/>
        <v>0.4236111111111111</v>
      </c>
      <c r="C44" s="140">
        <f>B44+K44</f>
        <v>0.42430555555555555</v>
      </c>
      <c r="D44" s="140">
        <v>0.4375</v>
      </c>
      <c r="E44" s="141" t="s">
        <v>82</v>
      </c>
      <c r="F44" s="141" t="s">
        <v>58</v>
      </c>
      <c r="G44" s="90">
        <v>12</v>
      </c>
      <c r="I44" s="92">
        <v>2.0833333333333332E-2</v>
      </c>
      <c r="J44" s="92">
        <v>6.9444444444444441E-3</v>
      </c>
      <c r="K44" s="92">
        <v>6.9444444444444447E-4</v>
      </c>
    </row>
    <row r="45" spans="1:11" ht="19.5" customHeight="1" x14ac:dyDescent="0.25">
      <c r="A45" s="140">
        <f t="shared" si="2"/>
        <v>0.4236111111111111</v>
      </c>
      <c r="B45" s="140">
        <f t="shared" si="3"/>
        <v>0.43055555555555552</v>
      </c>
      <c r="C45" s="140">
        <f>B45+K35</f>
        <v>0.43124999999999997</v>
      </c>
      <c r="D45" s="140">
        <v>0.4375</v>
      </c>
      <c r="E45" s="141" t="s">
        <v>71</v>
      </c>
      <c r="F45" s="141" t="s">
        <v>58</v>
      </c>
      <c r="G45" s="90">
        <v>17</v>
      </c>
      <c r="I45" s="92">
        <v>1.3888888888888888E-2</v>
      </c>
      <c r="J45" s="92">
        <v>6.9444444444444441E-3</v>
      </c>
      <c r="K45" s="92">
        <v>6.9444444444444447E-4</v>
      </c>
    </row>
    <row r="46" spans="1:11" ht="19.5" customHeight="1" x14ac:dyDescent="0.25">
      <c r="A46" s="138">
        <f t="shared" si="2"/>
        <v>0.4236111111111111</v>
      </c>
      <c r="B46" s="138">
        <f t="shared" si="3"/>
        <v>0.43055555555555552</v>
      </c>
      <c r="C46" s="138">
        <f>B46+K46</f>
        <v>0.43124999999999997</v>
      </c>
      <c r="D46" s="138">
        <v>0.44444444444444442</v>
      </c>
      <c r="E46" s="139" t="s">
        <v>83</v>
      </c>
      <c r="F46" s="139" t="s">
        <v>60</v>
      </c>
      <c r="G46" s="90">
        <v>13</v>
      </c>
      <c r="I46" s="92">
        <v>2.0833333333333332E-2</v>
      </c>
      <c r="J46" s="92">
        <v>6.9444444444444441E-3</v>
      </c>
      <c r="K46" s="92">
        <v>6.9444444444444447E-4</v>
      </c>
    </row>
    <row r="47" spans="1:11" ht="19.5" customHeight="1" x14ac:dyDescent="0.25">
      <c r="A47" s="140">
        <f t="shared" si="2"/>
        <v>0.44444444444444442</v>
      </c>
      <c r="B47" s="140">
        <f t="shared" si="3"/>
        <v>0.45138888888888884</v>
      </c>
      <c r="C47" s="140" t="e">
        <f>B47+#REF!</f>
        <v>#REF!</v>
      </c>
      <c r="D47" s="140">
        <v>0.45833333333333331</v>
      </c>
      <c r="E47" s="141" t="s">
        <v>87</v>
      </c>
      <c r="F47" s="141" t="s">
        <v>58</v>
      </c>
      <c r="G47" s="90">
        <v>19</v>
      </c>
      <c r="I47" s="92">
        <v>1.3888888888888888E-2</v>
      </c>
      <c r="J47" s="92">
        <v>6.9444444444444441E-3</v>
      </c>
      <c r="K47" s="92">
        <v>6.9444444444444447E-4</v>
      </c>
    </row>
    <row r="48" spans="1:11" ht="19.5" customHeight="1" x14ac:dyDescent="0.25">
      <c r="A48" s="140">
        <f t="shared" si="2"/>
        <v>0.4375</v>
      </c>
      <c r="B48" s="140">
        <f t="shared" si="3"/>
        <v>0.44444444444444442</v>
      </c>
      <c r="C48" s="140">
        <f>B48+K48</f>
        <v>0.44513888888888886</v>
      </c>
      <c r="D48" s="140">
        <v>0.45833333333333331</v>
      </c>
      <c r="E48" s="141" t="s">
        <v>88</v>
      </c>
      <c r="F48" s="141" t="s">
        <v>58</v>
      </c>
      <c r="G48" s="90">
        <v>20</v>
      </c>
      <c r="I48" s="92">
        <v>2.0833333333333332E-2</v>
      </c>
      <c r="J48" s="92">
        <v>6.9444444444444441E-3</v>
      </c>
      <c r="K48" s="92">
        <v>6.9444444444444447E-4</v>
      </c>
    </row>
    <row r="49" spans="1:11" ht="19.5" customHeight="1" x14ac:dyDescent="0.25">
      <c r="A49" s="138">
        <f t="shared" si="2"/>
        <v>0.44444444444444442</v>
      </c>
      <c r="B49" s="138">
        <f t="shared" si="3"/>
        <v>0.45138888888888884</v>
      </c>
      <c r="C49" s="138">
        <f>B49+K38</f>
        <v>0.45208333333333328</v>
      </c>
      <c r="D49" s="138">
        <v>0.45833333333333331</v>
      </c>
      <c r="E49" s="150" t="s">
        <v>132</v>
      </c>
      <c r="F49" s="139" t="s">
        <v>60</v>
      </c>
      <c r="G49" s="90">
        <v>22</v>
      </c>
      <c r="I49" s="92">
        <v>1.3888888888888888E-2</v>
      </c>
      <c r="J49" s="92">
        <v>6.9444444444444441E-3</v>
      </c>
      <c r="K49" s="92">
        <v>6.9444444444444447E-4</v>
      </c>
    </row>
    <row r="50" spans="1:11" ht="19.5" customHeight="1" x14ac:dyDescent="0.25">
      <c r="A50" s="138">
        <f t="shared" si="2"/>
        <v>0.45138888888888895</v>
      </c>
      <c r="B50" s="138">
        <f t="shared" si="3"/>
        <v>0.45833333333333337</v>
      </c>
      <c r="C50" s="138">
        <f>B50+K50</f>
        <v>0.45902777777777781</v>
      </c>
      <c r="D50" s="138">
        <v>0.47222222222222227</v>
      </c>
      <c r="E50" s="139" t="s">
        <v>89</v>
      </c>
      <c r="F50" s="139" t="s">
        <v>60</v>
      </c>
      <c r="G50" s="90">
        <v>23</v>
      </c>
      <c r="I50" s="92">
        <v>2.0833333333333332E-2</v>
      </c>
      <c r="J50" s="92">
        <v>6.9444444444444441E-3</v>
      </c>
      <c r="K50" s="92">
        <v>6.9444444444444447E-4</v>
      </c>
    </row>
    <row r="51" spans="1:11" ht="19.5" customHeight="1" x14ac:dyDescent="0.25">
      <c r="A51" s="140">
        <f t="shared" si="2"/>
        <v>0.46527777777777779</v>
      </c>
      <c r="B51" s="140">
        <f t="shared" si="3"/>
        <v>0.47222222222222221</v>
      </c>
      <c r="C51" s="140">
        <f>B51+K40</f>
        <v>0.47291666666666665</v>
      </c>
      <c r="D51" s="140">
        <v>0.47916666666666669</v>
      </c>
      <c r="E51" s="141" t="s">
        <v>91</v>
      </c>
      <c r="F51" s="141" t="s">
        <v>58</v>
      </c>
      <c r="G51" s="90">
        <v>21</v>
      </c>
      <c r="I51" s="92">
        <v>1.3888888888888888E-2</v>
      </c>
      <c r="J51" s="92">
        <v>6.9444444444444441E-3</v>
      </c>
      <c r="K51" s="92">
        <v>6.9444444444444447E-4</v>
      </c>
    </row>
    <row r="52" spans="1:11" ht="19.5" customHeight="1" x14ac:dyDescent="0.25">
      <c r="A52" s="138">
        <f t="shared" si="2"/>
        <v>0.45833333333333337</v>
      </c>
      <c r="B52" s="138">
        <f t="shared" si="3"/>
        <v>0.46527777777777779</v>
      </c>
      <c r="C52" s="138">
        <f>B52+K52</f>
        <v>0.46597222222222223</v>
      </c>
      <c r="D52" s="138">
        <v>0.47916666666666669</v>
      </c>
      <c r="E52" s="139" t="s">
        <v>93</v>
      </c>
      <c r="F52" s="139" t="s">
        <v>60</v>
      </c>
      <c r="G52" s="90">
        <v>24</v>
      </c>
      <c r="I52" s="92">
        <v>2.0833333333333332E-2</v>
      </c>
      <c r="J52" s="92">
        <v>6.9444444444444441E-3</v>
      </c>
      <c r="K52" s="92">
        <v>6.9444444444444447E-4</v>
      </c>
    </row>
    <row r="53" spans="1:11" ht="19.5" customHeight="1" x14ac:dyDescent="0.25">
      <c r="A53" s="138">
        <f t="shared" si="2"/>
        <v>0.4861111111111111</v>
      </c>
      <c r="B53" s="138">
        <f t="shared" si="3"/>
        <v>0.49305555555555552</v>
      </c>
      <c r="C53" s="138">
        <f>B53+K42</f>
        <v>0.49374999999999997</v>
      </c>
      <c r="D53" s="138">
        <v>0.5</v>
      </c>
      <c r="E53" s="139" t="s">
        <v>94</v>
      </c>
      <c r="F53" s="139" t="s">
        <v>60</v>
      </c>
      <c r="G53" s="90">
        <v>26</v>
      </c>
      <c r="I53" s="92">
        <v>1.3888888888888888E-2</v>
      </c>
      <c r="J53" s="92">
        <v>6.9444444444444441E-3</v>
      </c>
      <c r="K53" s="92">
        <v>6.9444444444444447E-4</v>
      </c>
    </row>
    <row r="54" spans="1:11" ht="19.5" customHeight="1" x14ac:dyDescent="0.25">
      <c r="A54" s="140">
        <f t="shared" si="2"/>
        <v>0.4861111111111111</v>
      </c>
      <c r="B54" s="140">
        <f t="shared" si="3"/>
        <v>0.49305555555555552</v>
      </c>
      <c r="C54" s="140">
        <f>B54+K43</f>
        <v>0.49374999999999997</v>
      </c>
      <c r="D54" s="140">
        <v>0.5</v>
      </c>
      <c r="E54" s="139" t="s">
        <v>119</v>
      </c>
      <c r="F54" s="141" t="s">
        <v>58</v>
      </c>
      <c r="I54" s="92">
        <v>1.3888888888888888E-2</v>
      </c>
      <c r="J54" s="92">
        <v>6.9444444444444441E-3</v>
      </c>
      <c r="K54" s="92">
        <v>6.9444444444444447E-4</v>
      </c>
    </row>
    <row r="55" spans="1:11" ht="19.5" customHeight="1" x14ac:dyDescent="0.25">
      <c r="A55" s="138">
        <f t="shared" si="2"/>
        <v>0.55555555555555558</v>
      </c>
      <c r="B55" s="138">
        <f t="shared" si="3"/>
        <v>0.5625</v>
      </c>
      <c r="C55" s="138">
        <f>B55+K44</f>
        <v>0.56319444444444444</v>
      </c>
      <c r="D55" s="138">
        <v>0.56944444444444442</v>
      </c>
      <c r="E55" s="139" t="s">
        <v>119</v>
      </c>
      <c r="F55" s="139" t="s">
        <v>60</v>
      </c>
      <c r="I55" s="92">
        <v>1.3888888888888888E-2</v>
      </c>
      <c r="J55" s="92">
        <v>6.9444444444444441E-3</v>
      </c>
      <c r="K55" s="92">
        <v>6.9444444444444447E-4</v>
      </c>
    </row>
    <row r="56" spans="1:11" ht="19.5" customHeight="1" x14ac:dyDescent="0.25">
      <c r="A56" s="140">
        <f t="shared" si="2"/>
        <v>0.56944444444444453</v>
      </c>
      <c r="B56" s="140">
        <f t="shared" si="3"/>
        <v>0.57638888888888895</v>
      </c>
      <c r="C56" s="140">
        <f>B56+K45</f>
        <v>0.57708333333333339</v>
      </c>
      <c r="D56" s="140">
        <v>0.58333333333333337</v>
      </c>
      <c r="E56" s="141" t="s">
        <v>95</v>
      </c>
      <c r="F56" s="141" t="s">
        <v>58</v>
      </c>
      <c r="G56" s="90">
        <v>27</v>
      </c>
      <c r="I56" s="92">
        <v>1.3888888888888888E-2</v>
      </c>
      <c r="J56" s="92">
        <v>6.9444444444444441E-3</v>
      </c>
      <c r="K56" s="92">
        <v>6.9444444444444447E-4</v>
      </c>
    </row>
    <row r="57" spans="1:11" ht="19.5" customHeight="1" x14ac:dyDescent="0.25">
      <c r="A57" s="138">
        <f t="shared" si="2"/>
        <v>0.57986111111111116</v>
      </c>
      <c r="B57" s="138">
        <f t="shared" si="3"/>
        <v>0.58680555555555558</v>
      </c>
      <c r="C57" s="138">
        <f>B57+K46</f>
        <v>0.58750000000000002</v>
      </c>
      <c r="D57" s="138">
        <v>0.59375</v>
      </c>
      <c r="E57" s="139" t="s">
        <v>96</v>
      </c>
      <c r="F57" s="139" t="s">
        <v>60</v>
      </c>
      <c r="G57" s="90">
        <v>28</v>
      </c>
      <c r="I57" s="92">
        <v>1.3888888888888888E-2</v>
      </c>
      <c r="J57" s="92">
        <v>6.9444444444444441E-3</v>
      </c>
      <c r="K57" s="92">
        <v>6.9444444444444447E-4</v>
      </c>
    </row>
    <row r="58" spans="1:11" ht="19.5" customHeight="1" x14ac:dyDescent="0.25">
      <c r="A58" s="140">
        <f t="shared" si="2"/>
        <v>0.58333333333333326</v>
      </c>
      <c r="B58" s="140">
        <f t="shared" si="3"/>
        <v>0.59027777777777768</v>
      </c>
      <c r="C58" s="140">
        <f>B58+K58</f>
        <v>0.59097222222222212</v>
      </c>
      <c r="D58" s="140">
        <v>0.60416666666666663</v>
      </c>
      <c r="E58" s="149" t="s">
        <v>126</v>
      </c>
      <c r="F58" s="141" t="s">
        <v>64</v>
      </c>
      <c r="G58" s="90">
        <v>1</v>
      </c>
      <c r="I58" s="92">
        <v>2.0833333333333332E-2</v>
      </c>
      <c r="J58" s="92">
        <v>6.9444444444444441E-3</v>
      </c>
      <c r="K58" s="92">
        <v>6.9444444444444447E-4</v>
      </c>
    </row>
    <row r="59" spans="1:11" ht="19.5" customHeight="1" x14ac:dyDescent="0.25">
      <c r="A59" s="138">
        <f t="shared" si="2"/>
        <v>0.60416666666666663</v>
      </c>
      <c r="B59" s="138">
        <f t="shared" si="3"/>
        <v>0.61111111111111105</v>
      </c>
      <c r="C59" s="138">
        <f>B59+K59</f>
        <v>0.61180555555555549</v>
      </c>
      <c r="D59" s="138">
        <v>0.625</v>
      </c>
      <c r="E59" s="150" t="s">
        <v>121</v>
      </c>
      <c r="F59" s="139" t="s">
        <v>62</v>
      </c>
      <c r="G59" s="90">
        <v>2</v>
      </c>
      <c r="I59" s="92">
        <v>2.0833333333333332E-2</v>
      </c>
      <c r="J59" s="92">
        <v>6.9444444444444441E-3</v>
      </c>
      <c r="K59" s="92">
        <v>6.9444444444444447E-4</v>
      </c>
    </row>
    <row r="60" spans="1:11" ht="19.5" customHeight="1" x14ac:dyDescent="0.25">
      <c r="A60" s="138">
        <f t="shared" si="2"/>
        <v>0.62500000000000011</v>
      </c>
      <c r="B60" s="138">
        <f t="shared" si="3"/>
        <v>0.63194444444444453</v>
      </c>
      <c r="C60" s="138">
        <f>B60+K47</f>
        <v>0.63263888888888897</v>
      </c>
      <c r="D60" s="138">
        <v>0.63888888888888895</v>
      </c>
      <c r="E60" s="139" t="s">
        <v>75</v>
      </c>
      <c r="F60" s="139" t="s">
        <v>62</v>
      </c>
      <c r="G60" s="90">
        <v>3</v>
      </c>
      <c r="I60" s="92">
        <v>1.3888888888888888E-2</v>
      </c>
      <c r="J60" s="92">
        <v>6.9444444444444441E-3</v>
      </c>
      <c r="K60" s="92">
        <v>6.9444444444444447E-4</v>
      </c>
    </row>
    <row r="61" spans="1:11" ht="19.5" customHeight="1" x14ac:dyDescent="0.25">
      <c r="A61" s="138">
        <f t="shared" si="2"/>
        <v>0.62500000000000011</v>
      </c>
      <c r="B61" s="138">
        <f t="shared" si="3"/>
        <v>0.63194444444444453</v>
      </c>
      <c r="C61" s="138">
        <f>B61+K48</f>
        <v>0.63263888888888897</v>
      </c>
      <c r="D61" s="138">
        <v>0.63888888888888895</v>
      </c>
      <c r="E61" s="139" t="s">
        <v>76</v>
      </c>
      <c r="F61" s="139" t="s">
        <v>62</v>
      </c>
      <c r="G61" s="90">
        <v>4</v>
      </c>
      <c r="I61" s="92">
        <v>1.3888888888888888E-2</v>
      </c>
      <c r="J61" s="92">
        <v>6.9444444444444441E-3</v>
      </c>
      <c r="K61" s="92">
        <v>6.9444444444444447E-4</v>
      </c>
    </row>
    <row r="62" spans="1:11" ht="19.5" customHeight="1" x14ac:dyDescent="0.25">
      <c r="A62" s="140">
        <f t="shared" si="2"/>
        <v>0.61805555555555558</v>
      </c>
      <c r="B62" s="140">
        <f t="shared" si="3"/>
        <v>0.625</v>
      </c>
      <c r="C62" s="140">
        <f>B62+K62</f>
        <v>0.62569444444444444</v>
      </c>
      <c r="D62" s="138">
        <v>0.63888888888888895</v>
      </c>
      <c r="E62" s="141" t="s">
        <v>82</v>
      </c>
      <c r="F62" s="141" t="s">
        <v>64</v>
      </c>
      <c r="G62" s="90">
        <v>5</v>
      </c>
      <c r="I62" s="92">
        <v>2.0833333333333332E-2</v>
      </c>
      <c r="J62" s="92">
        <v>6.9444444444444441E-3</v>
      </c>
      <c r="K62" s="92">
        <v>6.9444444444444447E-4</v>
      </c>
    </row>
    <row r="63" spans="1:11" ht="19.5" customHeight="1" x14ac:dyDescent="0.25">
      <c r="A63" s="138">
        <f t="shared" si="2"/>
        <v>0.63194444444444442</v>
      </c>
      <c r="B63" s="138">
        <f t="shared" si="3"/>
        <v>0.63888888888888884</v>
      </c>
      <c r="C63" s="138">
        <f>B63+K63</f>
        <v>0.63958333333333328</v>
      </c>
      <c r="D63" s="138">
        <v>0.65277777777777779</v>
      </c>
      <c r="E63" s="139" t="s">
        <v>83</v>
      </c>
      <c r="F63" s="139" t="s">
        <v>62</v>
      </c>
      <c r="G63" s="90">
        <v>6</v>
      </c>
      <c r="I63" s="92">
        <v>2.0833333333333332E-2</v>
      </c>
      <c r="J63" s="92">
        <v>6.9444444444444441E-3</v>
      </c>
      <c r="K63" s="92">
        <v>6.9444444444444447E-4</v>
      </c>
    </row>
    <row r="64" spans="1:11" ht="19.5" customHeight="1" x14ac:dyDescent="0.25">
      <c r="A64" s="138">
        <f t="shared" si="2"/>
        <v>0.65277777777777779</v>
      </c>
      <c r="B64" s="138">
        <f t="shared" si="3"/>
        <v>0.65972222222222221</v>
      </c>
      <c r="C64" s="138">
        <f>B64+K51</f>
        <v>0.66041666666666665</v>
      </c>
      <c r="D64" s="138">
        <v>0.66666666666666663</v>
      </c>
      <c r="E64" s="150" t="s">
        <v>130</v>
      </c>
      <c r="F64" s="139" t="s">
        <v>62</v>
      </c>
      <c r="G64" s="90">
        <v>7</v>
      </c>
      <c r="I64" s="92">
        <v>1.3888888888888888E-2</v>
      </c>
      <c r="J64" s="92">
        <v>6.9444444444444441E-3</v>
      </c>
      <c r="K64" s="92">
        <v>6.9444444444444447E-4</v>
      </c>
    </row>
    <row r="65" spans="1:11" ht="19.5" customHeight="1" x14ac:dyDescent="0.25">
      <c r="A65" s="140">
        <f t="shared" si="2"/>
        <v>0.65277777777777779</v>
      </c>
      <c r="B65" s="140">
        <f t="shared" si="3"/>
        <v>0.65972222222222221</v>
      </c>
      <c r="C65" s="140">
        <f>B65+K54</f>
        <v>0.66041666666666665</v>
      </c>
      <c r="D65" s="140">
        <v>0.66666666666666663</v>
      </c>
      <c r="E65" s="141" t="s">
        <v>87</v>
      </c>
      <c r="F65" s="141" t="s">
        <v>64</v>
      </c>
      <c r="G65" s="90">
        <v>11</v>
      </c>
      <c r="I65" s="92">
        <v>1.3888888888888888E-2</v>
      </c>
      <c r="J65" s="92">
        <v>6.9444444444444441E-3</v>
      </c>
      <c r="K65" s="92">
        <v>6.9444444444444447E-4</v>
      </c>
    </row>
    <row r="66" spans="1:11" ht="19.5" customHeight="1" x14ac:dyDescent="0.25">
      <c r="A66" s="140">
        <f t="shared" si="2"/>
        <v>0.65972222222222232</v>
      </c>
      <c r="B66" s="140">
        <f t="shared" si="3"/>
        <v>0.66666666666666674</v>
      </c>
      <c r="C66" s="140">
        <f>B66+K55</f>
        <v>0.66736111111111118</v>
      </c>
      <c r="D66" s="140">
        <v>0.67361111111111116</v>
      </c>
      <c r="E66" s="141" t="s">
        <v>91</v>
      </c>
      <c r="F66" s="141" t="s">
        <v>64</v>
      </c>
      <c r="G66" s="90">
        <v>25</v>
      </c>
      <c r="I66" s="92">
        <v>1.3888888888888888E-2</v>
      </c>
      <c r="J66" s="92">
        <v>6.9444444444444441E-3</v>
      </c>
      <c r="K66" s="92">
        <v>6.9444444444444447E-4</v>
      </c>
    </row>
    <row r="67" spans="1:11" ht="19.5" customHeight="1" x14ac:dyDescent="0.25">
      <c r="A67" s="140">
        <f t="shared" si="2"/>
        <v>0.70833333333333326</v>
      </c>
      <c r="B67" s="140">
        <f t="shared" si="3"/>
        <v>0.71527777777777768</v>
      </c>
      <c r="C67" s="140">
        <f>B67+K67</f>
        <v>0.71597222222222212</v>
      </c>
      <c r="D67" s="140">
        <v>0.72916666666666663</v>
      </c>
      <c r="E67" s="141" t="s">
        <v>88</v>
      </c>
      <c r="F67" s="141" t="s">
        <v>64</v>
      </c>
      <c r="G67" s="90">
        <v>14</v>
      </c>
      <c r="I67" s="92">
        <v>2.0833333333333332E-2</v>
      </c>
      <c r="J67" s="92">
        <v>6.9444444444444441E-3</v>
      </c>
      <c r="K67" s="92">
        <v>6.9444444444444447E-4</v>
      </c>
    </row>
    <row r="68" spans="1:11" ht="19.5" customHeight="1" x14ac:dyDescent="0.25">
      <c r="A68" s="138">
        <f t="shared" si="2"/>
        <v>0.71527777777777779</v>
      </c>
      <c r="B68" s="138">
        <f t="shared" si="3"/>
        <v>0.72222222222222221</v>
      </c>
      <c r="C68" s="138">
        <f>B68+K68</f>
        <v>0.72291666666666665</v>
      </c>
      <c r="D68" s="138">
        <v>0.73611111111111116</v>
      </c>
      <c r="E68" s="139" t="s">
        <v>89</v>
      </c>
      <c r="F68" s="139" t="s">
        <v>62</v>
      </c>
      <c r="G68" s="90">
        <v>15</v>
      </c>
      <c r="I68" s="92">
        <v>2.0833333333333332E-2</v>
      </c>
      <c r="J68" s="92">
        <v>6.9444444444444441E-3</v>
      </c>
      <c r="K68" s="92">
        <v>6.9444444444444447E-4</v>
      </c>
    </row>
  </sheetData>
  <autoFilter ref="A9:F68"/>
  <sortState ref="A39:K68">
    <sortCondition ref="D39:D68"/>
  </sortState>
  <mergeCells count="5">
    <mergeCell ref="A3:D3"/>
    <mergeCell ref="A4:C4"/>
    <mergeCell ref="A1:F1"/>
    <mergeCell ref="A2:F2"/>
    <mergeCell ref="A6:D6"/>
  </mergeCells>
  <pageMargins left="0.7" right="0.7" top="0.75" bottom="0.75" header="0.3" footer="0.3"/>
  <pageSetup paperSize="9" scale="54" orientation="portrait" r:id="rId1"/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71"/>
  <sheetViews>
    <sheetView view="pageBreakPreview" topLeftCell="A31" zoomScaleNormal="100" zoomScaleSheetLayoutView="100" workbookViewId="0">
      <selection activeCell="M42" sqref="M42"/>
    </sheetView>
  </sheetViews>
  <sheetFormatPr defaultRowHeight="15.75" x14ac:dyDescent="0.25"/>
  <cols>
    <col min="1" max="3" width="11.28515625" style="91" customWidth="1"/>
    <col min="4" max="4" width="15.85546875" style="91" customWidth="1"/>
    <col min="5" max="5" width="75.28515625" style="91" customWidth="1"/>
    <col min="6" max="6" width="16" style="91" customWidth="1"/>
    <col min="7" max="7" width="6.28515625" style="90" customWidth="1"/>
    <col min="8" max="8" width="4.28515625" style="91" customWidth="1"/>
    <col min="9" max="9" width="10.85546875" style="91" hidden="1" customWidth="1"/>
    <col min="10" max="10" width="15.28515625" style="91" hidden="1" customWidth="1"/>
    <col min="11" max="11" width="16" style="91" hidden="1" customWidth="1"/>
    <col min="12" max="12" width="9.140625" style="91"/>
    <col min="13" max="13" width="26.85546875" style="91" customWidth="1"/>
    <col min="14" max="16384" width="9.140625" style="91"/>
  </cols>
  <sheetData>
    <row r="1" spans="1:11" ht="23.25" customHeight="1" x14ac:dyDescent="0.25">
      <c r="A1" s="228" t="s">
        <v>48</v>
      </c>
      <c r="B1" s="229"/>
      <c r="C1" s="229"/>
      <c r="D1" s="229"/>
      <c r="E1" s="229"/>
      <c r="F1" s="230"/>
      <c r="I1" s="92">
        <v>1.3888888888888888E-2</v>
      </c>
      <c r="J1" s="92">
        <v>6.9444444444444441E-3</v>
      </c>
      <c r="K1" s="92">
        <v>6.9444444444444447E-4</v>
      </c>
    </row>
    <row r="2" spans="1:11" ht="23.25" customHeight="1" x14ac:dyDescent="0.25">
      <c r="A2" s="234" t="s">
        <v>54</v>
      </c>
      <c r="B2" s="235"/>
      <c r="C2" s="235"/>
      <c r="D2" s="235"/>
      <c r="E2" s="235"/>
      <c r="F2" s="236"/>
      <c r="I2" s="92">
        <v>1.3888888888888888E-2</v>
      </c>
      <c r="J2" s="92">
        <v>6.9444444444444441E-3</v>
      </c>
      <c r="K2" s="92">
        <v>6.9444444444444441E-3</v>
      </c>
    </row>
    <row r="3" spans="1:11" ht="24.75" customHeight="1" x14ac:dyDescent="0.25">
      <c r="A3" s="222" t="s">
        <v>106</v>
      </c>
      <c r="B3" s="223"/>
      <c r="C3" s="223"/>
      <c r="D3" s="224"/>
      <c r="E3" s="89" t="s">
        <v>103</v>
      </c>
      <c r="F3" s="88"/>
      <c r="I3" s="92">
        <v>1.3888888888888888E-2</v>
      </c>
      <c r="J3" s="92">
        <v>6.9444444444444441E-3</v>
      </c>
      <c r="K3" s="92">
        <v>6.9444444444444441E-3</v>
      </c>
    </row>
    <row r="4" spans="1:11" ht="21" customHeight="1" x14ac:dyDescent="0.25">
      <c r="A4" s="219" t="s">
        <v>107</v>
      </c>
      <c r="B4" s="220"/>
      <c r="C4" s="221"/>
      <c r="D4" s="148" t="s">
        <v>105</v>
      </c>
      <c r="E4" s="145">
        <v>44992</v>
      </c>
      <c r="F4" s="125"/>
      <c r="I4" s="92">
        <v>1.3888888888888888E-2</v>
      </c>
      <c r="J4" s="92">
        <v>6.9444444444444441E-3</v>
      </c>
      <c r="K4" s="92">
        <v>6.9444444444444441E-3</v>
      </c>
    </row>
    <row r="5" spans="1:11" ht="16.5" hidden="1" customHeight="1" x14ac:dyDescent="0.25">
      <c r="A5" s="88"/>
      <c r="B5" s="88"/>
      <c r="C5" s="88"/>
      <c r="D5" s="89" t="s">
        <v>101</v>
      </c>
      <c r="E5" s="93" t="s">
        <v>55</v>
      </c>
      <c r="F5" s="88"/>
      <c r="I5" s="92">
        <v>1.3888888888888888E-2</v>
      </c>
      <c r="J5" s="92">
        <v>6.9444444444444441E-3</v>
      </c>
    </row>
    <row r="6" spans="1:11" ht="32.25" hidden="1" customHeight="1" x14ac:dyDescent="0.25">
      <c r="A6" s="88"/>
      <c r="B6" s="88"/>
      <c r="C6" s="88"/>
      <c r="D6" s="122">
        <v>0.625</v>
      </c>
      <c r="E6" s="121" t="s">
        <v>102</v>
      </c>
      <c r="F6" s="88"/>
    </row>
    <row r="7" spans="1:11" ht="24" customHeight="1" x14ac:dyDescent="0.25">
      <c r="A7" s="88"/>
      <c r="B7" s="88"/>
      <c r="C7" s="88"/>
      <c r="D7" s="147" t="s">
        <v>104</v>
      </c>
      <c r="E7" s="146" t="s">
        <v>120</v>
      </c>
      <c r="F7" s="88"/>
    </row>
    <row r="8" spans="1:11" ht="17.25" customHeight="1" x14ac:dyDescent="0.25">
      <c r="A8" s="125"/>
      <c r="B8" s="125"/>
      <c r="C8" s="125"/>
      <c r="D8" s="125"/>
      <c r="E8" s="143">
        <v>44994</v>
      </c>
      <c r="F8" s="125"/>
    </row>
    <row r="9" spans="1:11" s="95" customFormat="1" ht="36.75" customHeight="1" x14ac:dyDescent="0.25">
      <c r="A9" s="110" t="s">
        <v>100</v>
      </c>
      <c r="B9" s="110" t="s">
        <v>49</v>
      </c>
      <c r="C9" s="110" t="s">
        <v>50</v>
      </c>
      <c r="D9" s="110" t="s">
        <v>51</v>
      </c>
      <c r="E9" s="111" t="s">
        <v>98</v>
      </c>
      <c r="F9" s="111" t="s">
        <v>99</v>
      </c>
      <c r="G9" s="94"/>
    </row>
    <row r="10" spans="1:11" ht="19.5" customHeight="1" x14ac:dyDescent="0.25">
      <c r="A10" s="96">
        <f t="shared" ref="A10:A36" si="0">D10-I10</f>
        <v>0.39583333333333337</v>
      </c>
      <c r="B10" s="96">
        <f t="shared" ref="B10:C12" si="1">A10+J10</f>
        <v>0.40277777777777779</v>
      </c>
      <c r="C10" s="96">
        <f t="shared" si="1"/>
        <v>0.40347222222222223</v>
      </c>
      <c r="D10" s="96">
        <v>0.41666666666666669</v>
      </c>
      <c r="E10" s="127" t="s">
        <v>112</v>
      </c>
      <c r="F10" s="97" t="s">
        <v>58</v>
      </c>
      <c r="G10" s="90">
        <v>1</v>
      </c>
      <c r="I10" s="92">
        <v>2.0833333333333332E-2</v>
      </c>
      <c r="J10" s="92">
        <v>6.9444444444444441E-3</v>
      </c>
      <c r="K10" s="92">
        <v>6.9444444444444447E-4</v>
      </c>
    </row>
    <row r="11" spans="1:11" ht="19.5" customHeight="1" x14ac:dyDescent="0.25">
      <c r="A11" s="98">
        <f t="shared" si="0"/>
        <v>0.40972222222222227</v>
      </c>
      <c r="B11" s="98">
        <f t="shared" si="1"/>
        <v>0.41666666666666669</v>
      </c>
      <c r="C11" s="98">
        <f t="shared" si="1"/>
        <v>0.41736111111111113</v>
      </c>
      <c r="D11" s="98">
        <v>0.43055555555555558</v>
      </c>
      <c r="E11" s="137" t="s">
        <v>122</v>
      </c>
      <c r="F11" s="100" t="s">
        <v>60</v>
      </c>
      <c r="G11" s="90">
        <v>2</v>
      </c>
      <c r="I11" s="92">
        <v>2.0833333333333332E-2</v>
      </c>
      <c r="J11" s="92">
        <v>6.9444444444444441E-3</v>
      </c>
      <c r="K11" s="92">
        <v>6.9444444444444447E-4</v>
      </c>
    </row>
    <row r="12" spans="1:11" ht="19.5" customHeight="1" x14ac:dyDescent="0.25">
      <c r="A12" s="98">
        <f t="shared" si="0"/>
        <v>0.41666666666666669</v>
      </c>
      <c r="B12" s="98">
        <f t="shared" si="1"/>
        <v>0.4236111111111111</v>
      </c>
      <c r="C12" s="98">
        <f t="shared" si="1"/>
        <v>0.42430555555555555</v>
      </c>
      <c r="D12" s="99" t="s">
        <v>52</v>
      </c>
      <c r="E12" s="100" t="s">
        <v>65</v>
      </c>
      <c r="F12" s="100" t="s">
        <v>60</v>
      </c>
      <c r="G12" s="90">
        <v>5</v>
      </c>
      <c r="I12" s="92">
        <v>2.0833333333333332E-2</v>
      </c>
      <c r="J12" s="92">
        <v>6.9444444444444441E-3</v>
      </c>
      <c r="K12" s="92">
        <v>6.9444444444444447E-4</v>
      </c>
    </row>
    <row r="13" spans="1:11" ht="19.5" customHeight="1" x14ac:dyDescent="0.25">
      <c r="A13" s="98">
        <f t="shared" si="0"/>
        <v>0.4236111111111111</v>
      </c>
      <c r="B13" s="98">
        <f t="shared" ref="B13:B36" si="2">A13+J13</f>
        <v>0.43055555555555552</v>
      </c>
      <c r="C13" s="98">
        <f>B13+K2</f>
        <v>0.43749999999999994</v>
      </c>
      <c r="D13" s="98">
        <v>0.4375</v>
      </c>
      <c r="E13" s="100" t="s">
        <v>61</v>
      </c>
      <c r="F13" s="100" t="s">
        <v>60</v>
      </c>
      <c r="G13" s="90">
        <v>8</v>
      </c>
      <c r="I13" s="92">
        <v>1.3888888888888888E-2</v>
      </c>
      <c r="J13" s="92">
        <v>6.9444444444444441E-3</v>
      </c>
      <c r="K13" s="92">
        <v>6.9444444444444441E-3</v>
      </c>
    </row>
    <row r="14" spans="1:11" ht="19.5" customHeight="1" x14ac:dyDescent="0.25">
      <c r="A14" s="96">
        <f t="shared" si="0"/>
        <v>0.4236111111111111</v>
      </c>
      <c r="B14" s="96">
        <f t="shared" si="2"/>
        <v>0.43055555555555552</v>
      </c>
      <c r="C14" s="96">
        <f>B14+K14</f>
        <v>0.43749999999999994</v>
      </c>
      <c r="D14" s="96">
        <v>0.44444444444444442</v>
      </c>
      <c r="E14" s="97" t="s">
        <v>66</v>
      </c>
      <c r="F14" s="97" t="s">
        <v>58</v>
      </c>
      <c r="G14" s="90">
        <v>9</v>
      </c>
      <c r="I14" s="92">
        <v>2.0833333333333332E-2</v>
      </c>
      <c r="J14" s="92">
        <v>6.9444444444444441E-3</v>
      </c>
      <c r="K14" s="92">
        <v>6.9444444444444441E-3</v>
      </c>
    </row>
    <row r="15" spans="1:11" ht="19.5" customHeight="1" x14ac:dyDescent="0.25">
      <c r="A15" s="96">
        <f t="shared" si="0"/>
        <v>0.4236111111111111</v>
      </c>
      <c r="B15" s="96">
        <f t="shared" si="2"/>
        <v>0.43055555555555552</v>
      </c>
      <c r="C15" s="96">
        <f>B15+K4</f>
        <v>0.43749999999999994</v>
      </c>
      <c r="D15" s="96">
        <v>0.44444444444444442</v>
      </c>
      <c r="E15" s="97" t="s">
        <v>68</v>
      </c>
      <c r="F15" s="97" t="s">
        <v>58</v>
      </c>
      <c r="G15" s="90">
        <v>11</v>
      </c>
      <c r="I15" s="92">
        <v>2.0833333333333332E-2</v>
      </c>
      <c r="J15" s="92">
        <v>6.9444444444444441E-3</v>
      </c>
      <c r="K15" s="92">
        <v>6.9444444444444447E-4</v>
      </c>
    </row>
    <row r="16" spans="1:11" ht="19.5" customHeight="1" x14ac:dyDescent="0.25">
      <c r="A16" s="96">
        <f t="shared" si="0"/>
        <v>0.43055555555555558</v>
      </c>
      <c r="B16" s="96">
        <f t="shared" si="2"/>
        <v>0.4375</v>
      </c>
      <c r="C16" s="96">
        <f>B16+K16</f>
        <v>0.43819444444444444</v>
      </c>
      <c r="D16" s="96">
        <v>0.4513888888888889</v>
      </c>
      <c r="E16" s="97" t="s">
        <v>69</v>
      </c>
      <c r="F16" s="97" t="s">
        <v>58</v>
      </c>
      <c r="G16" s="90">
        <v>12</v>
      </c>
      <c r="I16" s="92">
        <v>2.0833333333333332E-2</v>
      </c>
      <c r="J16" s="92">
        <v>6.9444444444444441E-3</v>
      </c>
      <c r="K16" s="92">
        <v>6.9444444444444447E-4</v>
      </c>
    </row>
    <row r="17" spans="1:11" ht="19.5" customHeight="1" x14ac:dyDescent="0.25">
      <c r="A17" s="98">
        <f t="shared" si="0"/>
        <v>0.4375</v>
      </c>
      <c r="B17" s="98">
        <f t="shared" si="2"/>
        <v>0.44444444444444442</v>
      </c>
      <c r="C17" s="98">
        <f>B17+K17</f>
        <v>0.44513888888888886</v>
      </c>
      <c r="D17" s="98">
        <v>0.45833333333333331</v>
      </c>
      <c r="E17" s="100" t="s">
        <v>70</v>
      </c>
      <c r="F17" s="100" t="s">
        <v>60</v>
      </c>
      <c r="G17" s="90">
        <v>13</v>
      </c>
      <c r="I17" s="92">
        <v>2.0833333333333332E-2</v>
      </c>
      <c r="J17" s="92">
        <v>6.9444444444444441E-3</v>
      </c>
      <c r="K17" s="92">
        <v>6.9444444444444447E-4</v>
      </c>
    </row>
    <row r="18" spans="1:11" ht="19.5" customHeight="1" x14ac:dyDescent="0.25">
      <c r="A18" s="98">
        <f t="shared" si="0"/>
        <v>0.44444444444444442</v>
      </c>
      <c r="B18" s="98">
        <f t="shared" si="2"/>
        <v>0.45138888888888884</v>
      </c>
      <c r="C18" s="98">
        <f>B18+K7</f>
        <v>0.45138888888888884</v>
      </c>
      <c r="D18" s="98">
        <v>0.45833333333333331</v>
      </c>
      <c r="E18" s="100" t="s">
        <v>75</v>
      </c>
      <c r="F18" s="100" t="s">
        <v>60</v>
      </c>
      <c r="G18" s="90">
        <v>18</v>
      </c>
      <c r="I18" s="92">
        <v>1.3888888888888888E-2</v>
      </c>
      <c r="J18" s="92">
        <v>6.9444444444444441E-3</v>
      </c>
      <c r="K18" s="92">
        <v>6.9444444444444447E-4</v>
      </c>
    </row>
    <row r="19" spans="1:11" ht="19.5" customHeight="1" x14ac:dyDescent="0.25">
      <c r="A19" s="96">
        <f t="shared" si="0"/>
        <v>0.44444444444444442</v>
      </c>
      <c r="B19" s="96">
        <f t="shared" si="2"/>
        <v>0.45138888888888884</v>
      </c>
      <c r="C19" s="96">
        <f>B19+K19</f>
        <v>0.45208333333333328</v>
      </c>
      <c r="D19" s="96">
        <v>0.46527777777777773</v>
      </c>
      <c r="E19" s="97" t="s">
        <v>73</v>
      </c>
      <c r="F19" s="97" t="s">
        <v>58</v>
      </c>
      <c r="G19" s="90">
        <v>19</v>
      </c>
      <c r="I19" s="92">
        <v>2.0833333333333332E-2</v>
      </c>
      <c r="J19" s="92">
        <v>6.9444444444444441E-3</v>
      </c>
      <c r="K19" s="92">
        <v>6.9444444444444447E-4</v>
      </c>
    </row>
    <row r="20" spans="1:11" ht="19.5" customHeight="1" x14ac:dyDescent="0.25">
      <c r="A20" s="98">
        <f t="shared" si="0"/>
        <v>0.46527777777777779</v>
      </c>
      <c r="B20" s="98">
        <f t="shared" si="2"/>
        <v>0.47222222222222221</v>
      </c>
      <c r="C20" s="98">
        <f>B20+K9</f>
        <v>0.47222222222222221</v>
      </c>
      <c r="D20" s="98">
        <v>0.47916666666666669</v>
      </c>
      <c r="E20" s="100" t="s">
        <v>76</v>
      </c>
      <c r="F20" s="100" t="s">
        <v>60</v>
      </c>
      <c r="G20" s="90">
        <v>20</v>
      </c>
      <c r="I20" s="92">
        <v>1.3888888888888888E-2</v>
      </c>
      <c r="J20" s="92">
        <v>6.9444444444444441E-3</v>
      </c>
      <c r="K20" s="92">
        <v>6.9444444444444447E-4</v>
      </c>
    </row>
    <row r="21" spans="1:11" ht="19.5" customHeight="1" x14ac:dyDescent="0.25">
      <c r="A21" s="96">
        <f t="shared" si="0"/>
        <v>0.47569444444444442</v>
      </c>
      <c r="B21" s="96">
        <f t="shared" si="2"/>
        <v>0.48263888888888884</v>
      </c>
      <c r="C21" s="96">
        <f>B21+K10</f>
        <v>0.48333333333333328</v>
      </c>
      <c r="D21" s="96">
        <v>0.48958333333333331</v>
      </c>
      <c r="E21" s="97" t="s">
        <v>77</v>
      </c>
      <c r="F21" s="97" t="s">
        <v>58</v>
      </c>
      <c r="G21" s="90">
        <v>21</v>
      </c>
      <c r="I21" s="92">
        <v>1.3888888888888888E-2</v>
      </c>
      <c r="J21" s="92">
        <v>6.9444444444444441E-3</v>
      </c>
      <c r="K21" s="92">
        <v>6.9444444444444447E-4</v>
      </c>
    </row>
    <row r="22" spans="1:11" ht="19.5" customHeight="1" x14ac:dyDescent="0.25">
      <c r="A22" s="98">
        <f t="shared" si="0"/>
        <v>0.46875</v>
      </c>
      <c r="B22" s="98">
        <f t="shared" si="2"/>
        <v>0.47569444444444442</v>
      </c>
      <c r="C22" s="98">
        <f>B22+K22</f>
        <v>0.47638888888888886</v>
      </c>
      <c r="D22" s="98">
        <v>0.48958333333333331</v>
      </c>
      <c r="E22" s="100" t="s">
        <v>74</v>
      </c>
      <c r="F22" s="100" t="s">
        <v>60</v>
      </c>
      <c r="G22" s="90">
        <v>21</v>
      </c>
      <c r="I22" s="92">
        <v>2.0833333333333332E-2</v>
      </c>
      <c r="J22" s="92">
        <v>6.9444444444444441E-3</v>
      </c>
      <c r="K22" s="92">
        <v>6.9444444444444447E-4</v>
      </c>
    </row>
    <row r="23" spans="1:11" ht="19.5" customHeight="1" x14ac:dyDescent="0.25">
      <c r="A23" s="96">
        <f t="shared" si="0"/>
        <v>0.50000000000000011</v>
      </c>
      <c r="B23" s="96">
        <f t="shared" si="2"/>
        <v>0.50694444444444453</v>
      </c>
      <c r="C23" s="96">
        <f>B23+K12</f>
        <v>0.50763888888888897</v>
      </c>
      <c r="D23" s="96">
        <v>0.51388888888888895</v>
      </c>
      <c r="E23" s="97" t="s">
        <v>78</v>
      </c>
      <c r="F23" s="97" t="s">
        <v>58</v>
      </c>
      <c r="G23" s="90">
        <v>23</v>
      </c>
      <c r="I23" s="92">
        <v>1.3888888888888888E-2</v>
      </c>
      <c r="J23" s="92">
        <v>6.9444444444444441E-3</v>
      </c>
      <c r="K23" s="92">
        <v>6.9444444444444447E-4</v>
      </c>
    </row>
    <row r="24" spans="1:11" ht="19.5" customHeight="1" x14ac:dyDescent="0.25">
      <c r="A24" s="96">
        <f t="shared" si="0"/>
        <v>0.50000000000000011</v>
      </c>
      <c r="B24" s="96">
        <f t="shared" si="2"/>
        <v>0.50694444444444453</v>
      </c>
      <c r="C24" s="96">
        <f>B24+K13</f>
        <v>0.51388888888888895</v>
      </c>
      <c r="D24" s="96">
        <v>0.51388888888888895</v>
      </c>
      <c r="E24" s="127" t="s">
        <v>131</v>
      </c>
      <c r="F24" s="97" t="s">
        <v>58</v>
      </c>
      <c r="G24" s="90">
        <v>24</v>
      </c>
      <c r="I24" s="92">
        <v>1.3888888888888888E-2</v>
      </c>
      <c r="J24" s="92">
        <v>6.9444444444444441E-3</v>
      </c>
      <c r="K24" s="92">
        <v>6.9444444444444447E-4</v>
      </c>
    </row>
    <row r="25" spans="1:11" ht="19.5" customHeight="1" x14ac:dyDescent="0.25">
      <c r="A25" s="98">
        <f t="shared" si="0"/>
        <v>0.50694444444444453</v>
      </c>
      <c r="B25" s="98">
        <f t="shared" si="2"/>
        <v>0.51388888888888895</v>
      </c>
      <c r="C25" s="98">
        <f>B25+K14</f>
        <v>0.52083333333333337</v>
      </c>
      <c r="D25" s="98">
        <v>0.52083333333333337</v>
      </c>
      <c r="E25" s="137" t="s">
        <v>123</v>
      </c>
      <c r="F25" s="100" t="s">
        <v>60</v>
      </c>
      <c r="G25" s="90">
        <v>25</v>
      </c>
      <c r="I25" s="92">
        <v>1.3888888888888888E-2</v>
      </c>
      <c r="J25" s="92">
        <v>6.9444444444444441E-3</v>
      </c>
      <c r="K25" s="92">
        <v>6.9444444444444447E-4</v>
      </c>
    </row>
    <row r="26" spans="1:11" ht="19.5" customHeight="1" x14ac:dyDescent="0.25">
      <c r="A26" s="98">
        <f t="shared" si="0"/>
        <v>0.59027777777777779</v>
      </c>
      <c r="B26" s="98">
        <f t="shared" si="2"/>
        <v>0.59722222222222221</v>
      </c>
      <c r="C26" s="98">
        <f>B26+K15</f>
        <v>0.59791666666666665</v>
      </c>
      <c r="D26" s="98">
        <v>0.60416666666666663</v>
      </c>
      <c r="E26" s="100" t="s">
        <v>61</v>
      </c>
      <c r="F26" s="100" t="s">
        <v>62</v>
      </c>
      <c r="G26" s="90">
        <v>3</v>
      </c>
      <c r="I26" s="92">
        <v>1.3888888888888888E-2</v>
      </c>
      <c r="J26" s="92">
        <v>6.9444444444444441E-3</v>
      </c>
      <c r="K26" s="92">
        <v>6.9444444444444441E-3</v>
      </c>
    </row>
    <row r="27" spans="1:11" ht="19.5" customHeight="1" x14ac:dyDescent="0.25">
      <c r="A27" s="96">
        <f t="shared" si="0"/>
        <v>0.59722222222222221</v>
      </c>
      <c r="B27" s="96">
        <f t="shared" si="2"/>
        <v>0.60416666666666663</v>
      </c>
      <c r="C27" s="96">
        <f>B27+K16</f>
        <v>0.60486111111111107</v>
      </c>
      <c r="D27" s="96">
        <v>0.61111111111111105</v>
      </c>
      <c r="E27" s="127" t="s">
        <v>128</v>
      </c>
      <c r="F27" s="97" t="s">
        <v>64</v>
      </c>
      <c r="G27" s="90">
        <v>4</v>
      </c>
      <c r="I27" s="92">
        <v>1.3888888888888888E-2</v>
      </c>
      <c r="J27" s="92">
        <v>6.9444444444444441E-3</v>
      </c>
      <c r="K27" s="92">
        <v>6.9444444444444441E-3</v>
      </c>
    </row>
    <row r="28" spans="1:11" ht="19.5" customHeight="1" x14ac:dyDescent="0.25">
      <c r="A28" s="96">
        <f t="shared" si="0"/>
        <v>0.60416666666666663</v>
      </c>
      <c r="B28" s="96">
        <f t="shared" si="2"/>
        <v>0.61111111111111105</v>
      </c>
      <c r="C28" s="96">
        <f>B28+K28</f>
        <v>0.61180555555555549</v>
      </c>
      <c r="D28" s="96">
        <v>0.625</v>
      </c>
      <c r="E28" s="97" t="s">
        <v>66</v>
      </c>
      <c r="F28" s="97" t="s">
        <v>64</v>
      </c>
      <c r="G28" s="90">
        <v>6</v>
      </c>
      <c r="I28" s="92">
        <v>2.0833333333333332E-2</v>
      </c>
      <c r="J28" s="92">
        <v>6.9444444444444441E-3</v>
      </c>
      <c r="K28" s="92">
        <v>6.9444444444444447E-4</v>
      </c>
    </row>
    <row r="29" spans="1:11" ht="19.5" customHeight="1" x14ac:dyDescent="0.25">
      <c r="A29" s="98">
        <f t="shared" si="0"/>
        <v>0.625</v>
      </c>
      <c r="B29" s="98">
        <f t="shared" si="2"/>
        <v>0.63194444444444442</v>
      </c>
      <c r="C29" s="98">
        <f>B29+K29</f>
        <v>0.63263888888888886</v>
      </c>
      <c r="D29" s="98">
        <v>0.64583333333333337</v>
      </c>
      <c r="E29" s="100" t="s">
        <v>65</v>
      </c>
      <c r="F29" s="100" t="s">
        <v>62</v>
      </c>
      <c r="G29" s="90">
        <v>7</v>
      </c>
      <c r="I29" s="92">
        <v>2.0833333333333332E-2</v>
      </c>
      <c r="J29" s="92">
        <v>6.9444444444444441E-3</v>
      </c>
      <c r="K29" s="92">
        <v>6.9444444444444447E-4</v>
      </c>
    </row>
    <row r="30" spans="1:11" ht="19.5" customHeight="1" x14ac:dyDescent="0.25">
      <c r="A30" s="98">
        <f t="shared" si="0"/>
        <v>0.63888888888888895</v>
      </c>
      <c r="B30" s="98">
        <f t="shared" si="2"/>
        <v>0.64583333333333337</v>
      </c>
      <c r="C30" s="98">
        <f>B30+K19</f>
        <v>0.64652777777777781</v>
      </c>
      <c r="D30" s="98">
        <v>0.65277777777777779</v>
      </c>
      <c r="E30" s="137" t="s">
        <v>127</v>
      </c>
      <c r="F30" s="100" t="s">
        <v>62</v>
      </c>
      <c r="G30" s="90">
        <v>10</v>
      </c>
      <c r="I30" s="92">
        <v>1.3888888888888888E-2</v>
      </c>
      <c r="J30" s="92">
        <v>6.9444444444444441E-3</v>
      </c>
      <c r="K30" s="92">
        <v>6.9444444444444447E-4</v>
      </c>
    </row>
    <row r="31" spans="1:11" ht="19.5" customHeight="1" x14ac:dyDescent="0.25">
      <c r="A31" s="96">
        <f t="shared" si="0"/>
        <v>0.65277777777777779</v>
      </c>
      <c r="B31" s="96">
        <f t="shared" si="2"/>
        <v>0.65972222222222221</v>
      </c>
      <c r="C31" s="96">
        <f>B31+K20</f>
        <v>0.66041666666666665</v>
      </c>
      <c r="D31" s="96">
        <v>0.66666666666666663</v>
      </c>
      <c r="E31" s="97" t="s">
        <v>71</v>
      </c>
      <c r="F31" s="97" t="s">
        <v>64</v>
      </c>
      <c r="G31" s="90">
        <v>14</v>
      </c>
      <c r="I31" s="92">
        <v>1.3888888888888888E-2</v>
      </c>
      <c r="J31" s="92">
        <v>6.9444444444444441E-3</v>
      </c>
      <c r="K31" s="92">
        <v>6.9444444444444441E-3</v>
      </c>
    </row>
    <row r="32" spans="1:11" ht="19.5" customHeight="1" x14ac:dyDescent="0.25">
      <c r="A32" s="96">
        <f t="shared" si="0"/>
        <v>0.67361111111111116</v>
      </c>
      <c r="B32" s="96">
        <f t="shared" si="2"/>
        <v>0.68055555555555558</v>
      </c>
      <c r="C32" s="96">
        <f>B32+K21</f>
        <v>0.68125000000000002</v>
      </c>
      <c r="D32" s="96">
        <v>0.6875</v>
      </c>
      <c r="E32" s="127" t="s">
        <v>129</v>
      </c>
      <c r="F32" s="97" t="s">
        <v>64</v>
      </c>
      <c r="G32" s="90">
        <v>15</v>
      </c>
      <c r="I32" s="92">
        <v>1.3888888888888888E-2</v>
      </c>
      <c r="J32" s="92">
        <v>6.9444444444444441E-3</v>
      </c>
      <c r="K32" s="92">
        <v>6.9444444444444447E-4</v>
      </c>
    </row>
    <row r="33" spans="1:11" ht="19.5" customHeight="1" x14ac:dyDescent="0.25">
      <c r="A33" s="96">
        <f t="shared" si="0"/>
        <v>0.6875</v>
      </c>
      <c r="B33" s="96">
        <f t="shared" si="2"/>
        <v>0.69444444444444442</v>
      </c>
      <c r="C33" s="96">
        <f>B33+K33</f>
        <v>0.69513888888888886</v>
      </c>
      <c r="D33" s="96">
        <v>0.70833333333333337</v>
      </c>
      <c r="E33" s="97" t="s">
        <v>73</v>
      </c>
      <c r="F33" s="97" t="s">
        <v>64</v>
      </c>
      <c r="G33" s="90">
        <v>16</v>
      </c>
      <c r="I33" s="92">
        <v>2.0833333333333332E-2</v>
      </c>
      <c r="J33" s="92">
        <v>6.9444444444444441E-3</v>
      </c>
      <c r="K33" s="92">
        <v>6.9444444444444447E-4</v>
      </c>
    </row>
    <row r="34" spans="1:11" ht="19.5" customHeight="1" x14ac:dyDescent="0.25">
      <c r="A34" s="98">
        <f t="shared" si="0"/>
        <v>0.70833333333333326</v>
      </c>
      <c r="B34" s="98">
        <f t="shared" si="2"/>
        <v>0.71527777777777768</v>
      </c>
      <c r="C34" s="98">
        <f>B34+K34</f>
        <v>0.71597222222222212</v>
      </c>
      <c r="D34" s="98">
        <v>0.72916666666666663</v>
      </c>
      <c r="E34" s="100" t="s">
        <v>74</v>
      </c>
      <c r="F34" s="100" t="s">
        <v>62</v>
      </c>
      <c r="G34" s="90">
        <v>17</v>
      </c>
      <c r="I34" s="92">
        <v>2.0833333333333332E-2</v>
      </c>
      <c r="J34" s="92">
        <v>6.9444444444444441E-3</v>
      </c>
      <c r="K34" s="92">
        <v>6.9444444444444447E-4</v>
      </c>
    </row>
    <row r="35" spans="1:11" ht="19.5" customHeight="1" x14ac:dyDescent="0.25">
      <c r="A35" s="96">
        <f t="shared" si="0"/>
        <v>0.70833333333333326</v>
      </c>
      <c r="B35" s="96">
        <f t="shared" si="2"/>
        <v>0.71527777777777768</v>
      </c>
      <c r="C35" s="96">
        <f>B35+K35</f>
        <v>0.71597222222222212</v>
      </c>
      <c r="D35" s="96">
        <v>0.72916666666666663</v>
      </c>
      <c r="E35" s="137" t="s">
        <v>119</v>
      </c>
      <c r="F35" s="97" t="s">
        <v>64</v>
      </c>
      <c r="I35" s="92">
        <v>2.0833333333333332E-2</v>
      </c>
      <c r="J35" s="92">
        <v>6.9444444444444441E-3</v>
      </c>
      <c r="K35" s="92">
        <v>6.9444444444444447E-4</v>
      </c>
    </row>
    <row r="36" spans="1:11" ht="19.5" customHeight="1" x14ac:dyDescent="0.25">
      <c r="A36" s="98">
        <f t="shared" si="0"/>
        <v>0.7222222222222221</v>
      </c>
      <c r="B36" s="98">
        <f t="shared" si="2"/>
        <v>0.72916666666666652</v>
      </c>
      <c r="C36" s="98">
        <f>B36+K36</f>
        <v>0.72986111111111096</v>
      </c>
      <c r="D36" s="98">
        <v>0.74305555555555547</v>
      </c>
      <c r="E36" s="137" t="s">
        <v>119</v>
      </c>
      <c r="F36" s="100" t="s">
        <v>62</v>
      </c>
      <c r="I36" s="92">
        <v>2.0833333333333332E-2</v>
      </c>
      <c r="J36" s="92">
        <v>6.9444444444444441E-3</v>
      </c>
      <c r="K36" s="92">
        <v>6.9444444444444447E-4</v>
      </c>
    </row>
    <row r="37" spans="1:11" ht="19.5" hidden="1" customHeight="1" x14ac:dyDescent="0.25">
      <c r="A37" s="101"/>
      <c r="B37" s="101"/>
      <c r="C37" s="101"/>
      <c r="D37" s="102" t="s">
        <v>81</v>
      </c>
      <c r="E37" s="103"/>
      <c r="F37" s="103"/>
      <c r="I37" s="92">
        <v>1.3888888888888888E-2</v>
      </c>
      <c r="J37" s="92">
        <v>6.9444444444444441E-3</v>
      </c>
      <c r="K37" s="92">
        <v>6.9444444444444447E-4</v>
      </c>
    </row>
    <row r="38" spans="1:11" ht="19.5" customHeight="1" x14ac:dyDescent="0.25">
      <c r="A38" s="142"/>
      <c r="B38" s="142"/>
      <c r="C38" s="142"/>
      <c r="D38" s="142"/>
      <c r="E38" s="143">
        <v>44995</v>
      </c>
      <c r="F38" s="144"/>
      <c r="I38" s="92">
        <v>1.3888888888888888E-2</v>
      </c>
      <c r="J38" s="92">
        <v>6.9444444444444441E-3</v>
      </c>
      <c r="K38" s="92">
        <v>6.9444444444444447E-4</v>
      </c>
    </row>
    <row r="39" spans="1:11" s="95" customFormat="1" ht="39.75" customHeight="1" x14ac:dyDescent="0.25">
      <c r="A39" s="110" t="s">
        <v>100</v>
      </c>
      <c r="B39" s="110" t="s">
        <v>49</v>
      </c>
      <c r="C39" s="110" t="s">
        <v>50</v>
      </c>
      <c r="D39" s="110" t="s">
        <v>51</v>
      </c>
      <c r="E39" s="111" t="s">
        <v>98</v>
      </c>
      <c r="F39" s="111" t="s">
        <v>99</v>
      </c>
      <c r="G39" s="94"/>
      <c r="I39" s="92">
        <v>1.3888888888888888E-2</v>
      </c>
      <c r="J39" s="92">
        <v>6.9444444444444441E-3</v>
      </c>
      <c r="K39" s="92">
        <v>6.9444444444444447E-4</v>
      </c>
    </row>
    <row r="40" spans="1:11" ht="19.5" customHeight="1" x14ac:dyDescent="0.25">
      <c r="A40" s="138">
        <f t="shared" ref="A40:A69" si="3">D40-I40</f>
        <v>0.40277777777777779</v>
      </c>
      <c r="B40" s="138">
        <f t="shared" ref="B40:B69" si="4">A40+J40</f>
        <v>0.40972222222222221</v>
      </c>
      <c r="C40" s="138">
        <f>B40+K27</f>
        <v>0.41666666666666663</v>
      </c>
      <c r="D40" s="138">
        <v>0.41666666666666669</v>
      </c>
      <c r="E40" s="139" t="s">
        <v>84</v>
      </c>
      <c r="F40" s="139" t="s">
        <v>60</v>
      </c>
      <c r="G40" s="90">
        <v>8</v>
      </c>
      <c r="I40" s="92">
        <v>1.3888888888888888E-2</v>
      </c>
      <c r="J40" s="92">
        <v>6.9444444444444441E-3</v>
      </c>
      <c r="K40" s="92">
        <v>6.9444444444444447E-4</v>
      </c>
    </row>
    <row r="41" spans="1:11" ht="19.5" customHeight="1" x14ac:dyDescent="0.25">
      <c r="A41" s="140">
        <f t="shared" si="3"/>
        <v>0.39583333333333337</v>
      </c>
      <c r="B41" s="140">
        <f t="shared" si="4"/>
        <v>0.40277777777777779</v>
      </c>
      <c r="C41" s="140">
        <f>B41+K41</f>
        <v>0.40347222222222223</v>
      </c>
      <c r="D41" s="140">
        <v>0.41666666666666669</v>
      </c>
      <c r="E41" s="149" t="s">
        <v>124</v>
      </c>
      <c r="F41" s="141" t="s">
        <v>58</v>
      </c>
      <c r="G41" s="90">
        <v>9</v>
      </c>
      <c r="I41" s="92">
        <v>2.0833333333333332E-2</v>
      </c>
      <c r="J41" s="92">
        <v>6.9444444444444441E-3</v>
      </c>
      <c r="K41" s="92">
        <v>6.9444444444444447E-4</v>
      </c>
    </row>
    <row r="42" spans="1:11" ht="19.5" customHeight="1" x14ac:dyDescent="0.25">
      <c r="A42" s="138">
        <f t="shared" si="3"/>
        <v>0.40972222222222227</v>
      </c>
      <c r="B42" s="138">
        <f t="shared" si="4"/>
        <v>0.41666666666666669</v>
      </c>
      <c r="C42" s="138">
        <f>B42+K42</f>
        <v>0.41736111111111113</v>
      </c>
      <c r="D42" s="138">
        <v>0.43055555555555558</v>
      </c>
      <c r="E42" s="150" t="s">
        <v>125</v>
      </c>
      <c r="F42" s="139" t="s">
        <v>60</v>
      </c>
      <c r="G42" s="90">
        <v>10</v>
      </c>
      <c r="I42" s="92">
        <v>2.0833333333333332E-2</v>
      </c>
      <c r="J42" s="92">
        <v>6.9444444444444441E-3</v>
      </c>
      <c r="K42" s="92">
        <v>6.9444444444444447E-4</v>
      </c>
    </row>
    <row r="43" spans="1:11" ht="19.5" customHeight="1" x14ac:dyDescent="0.25">
      <c r="A43" s="140">
        <f t="shared" si="3"/>
        <v>0.41666666666666669</v>
      </c>
      <c r="B43" s="140">
        <f t="shared" si="4"/>
        <v>0.4236111111111111</v>
      </c>
      <c r="C43" s="140">
        <f>B43+K43</f>
        <v>0.42430555555555555</v>
      </c>
      <c r="D43" s="140">
        <v>0.4375</v>
      </c>
      <c r="E43" s="141" t="s">
        <v>82</v>
      </c>
      <c r="F43" s="141" t="s">
        <v>58</v>
      </c>
      <c r="G43" s="90">
        <v>12</v>
      </c>
      <c r="I43" s="92">
        <v>2.0833333333333332E-2</v>
      </c>
      <c r="J43" s="92">
        <v>6.9444444444444441E-3</v>
      </c>
      <c r="K43" s="92">
        <v>6.9444444444444447E-4</v>
      </c>
    </row>
    <row r="44" spans="1:11" ht="19.5" customHeight="1" x14ac:dyDescent="0.25">
      <c r="A44" s="138">
        <f t="shared" si="3"/>
        <v>0.4236111111111111</v>
      </c>
      <c r="B44" s="138">
        <f t="shared" si="4"/>
        <v>0.43055555555555552</v>
      </c>
      <c r="C44" s="138">
        <f>B44+K44</f>
        <v>0.43124999999999997</v>
      </c>
      <c r="D44" s="138">
        <v>0.44444444444444442</v>
      </c>
      <c r="E44" s="139" t="s">
        <v>83</v>
      </c>
      <c r="F44" s="139" t="s">
        <v>60</v>
      </c>
      <c r="G44" s="90">
        <v>13</v>
      </c>
      <c r="I44" s="92">
        <v>2.0833333333333332E-2</v>
      </c>
      <c r="J44" s="92">
        <v>6.9444444444444441E-3</v>
      </c>
      <c r="K44" s="92">
        <v>6.9444444444444447E-4</v>
      </c>
    </row>
    <row r="45" spans="1:11" ht="19.5" customHeight="1" x14ac:dyDescent="0.25">
      <c r="A45" s="138">
        <f t="shared" si="3"/>
        <v>0.43055555555555552</v>
      </c>
      <c r="B45" s="138">
        <f t="shared" si="4"/>
        <v>0.43749999999999994</v>
      </c>
      <c r="C45" s="138">
        <f>B45+K34</f>
        <v>0.43819444444444439</v>
      </c>
      <c r="D45" s="138">
        <v>0.44444444444444442</v>
      </c>
      <c r="E45" s="139" t="s">
        <v>90</v>
      </c>
      <c r="F45" s="139" t="s">
        <v>60</v>
      </c>
      <c r="G45" s="90">
        <v>16</v>
      </c>
      <c r="I45" s="92">
        <v>1.3888888888888888E-2</v>
      </c>
      <c r="J45" s="92">
        <v>6.9444444444444441E-3</v>
      </c>
      <c r="K45" s="92">
        <v>6.9444444444444447E-4</v>
      </c>
    </row>
    <row r="46" spans="1:11" ht="19.5" customHeight="1" x14ac:dyDescent="0.25">
      <c r="A46" s="140">
        <f t="shared" si="3"/>
        <v>0.44444444444444442</v>
      </c>
      <c r="B46" s="140">
        <f t="shared" si="4"/>
        <v>0.45138888888888884</v>
      </c>
      <c r="C46" s="140">
        <f>B46+K35</f>
        <v>0.45208333333333328</v>
      </c>
      <c r="D46" s="140">
        <v>0.45833333333333331</v>
      </c>
      <c r="E46" s="141" t="s">
        <v>71</v>
      </c>
      <c r="F46" s="141" t="s">
        <v>58</v>
      </c>
      <c r="G46" s="90">
        <v>17</v>
      </c>
      <c r="I46" s="92">
        <v>1.3888888888888888E-2</v>
      </c>
      <c r="J46" s="92">
        <v>6.9444444444444441E-3</v>
      </c>
      <c r="K46" s="92">
        <v>6.9444444444444447E-4</v>
      </c>
    </row>
    <row r="47" spans="1:11" ht="19.5" customHeight="1" x14ac:dyDescent="0.25">
      <c r="A47" s="140">
        <f t="shared" si="3"/>
        <v>0.45138888888888884</v>
      </c>
      <c r="B47" s="140">
        <f t="shared" si="4"/>
        <v>0.45833333333333326</v>
      </c>
      <c r="C47" s="140">
        <f>B47+K36</f>
        <v>0.4590277777777777</v>
      </c>
      <c r="D47" s="140">
        <v>0.46527777777777773</v>
      </c>
      <c r="E47" s="141" t="s">
        <v>72</v>
      </c>
      <c r="F47" s="141" t="s">
        <v>58</v>
      </c>
      <c r="G47" s="90">
        <v>18</v>
      </c>
      <c r="I47" s="92">
        <v>1.3888888888888888E-2</v>
      </c>
      <c r="J47" s="92">
        <v>6.9444444444444441E-3</v>
      </c>
      <c r="K47" s="92">
        <v>6.9444444444444447E-4</v>
      </c>
    </row>
    <row r="48" spans="1:11" ht="19.5" customHeight="1" x14ac:dyDescent="0.25">
      <c r="A48" s="140">
        <f t="shared" si="3"/>
        <v>0.46527777777777779</v>
      </c>
      <c r="B48" s="140">
        <f t="shared" si="4"/>
        <v>0.47222222222222221</v>
      </c>
      <c r="C48" s="140">
        <f>B48+K37</f>
        <v>0.47291666666666665</v>
      </c>
      <c r="D48" s="140">
        <v>0.47916666666666669</v>
      </c>
      <c r="E48" s="141" t="s">
        <v>87</v>
      </c>
      <c r="F48" s="141" t="s">
        <v>58</v>
      </c>
      <c r="G48" s="90">
        <v>19</v>
      </c>
      <c r="I48" s="92">
        <v>1.3888888888888888E-2</v>
      </c>
      <c r="J48" s="92">
        <v>6.9444444444444441E-3</v>
      </c>
      <c r="K48" s="92">
        <v>6.9444444444444447E-4</v>
      </c>
    </row>
    <row r="49" spans="1:11" ht="19.5" customHeight="1" x14ac:dyDescent="0.25">
      <c r="A49" s="140">
        <f t="shared" si="3"/>
        <v>0.45833333333333337</v>
      </c>
      <c r="B49" s="140">
        <f t="shared" si="4"/>
        <v>0.46527777777777779</v>
      </c>
      <c r="C49" s="140">
        <f>B49+K49</f>
        <v>0.46597222222222223</v>
      </c>
      <c r="D49" s="140">
        <v>0.47916666666666669</v>
      </c>
      <c r="E49" s="141" t="s">
        <v>88</v>
      </c>
      <c r="F49" s="141" t="s">
        <v>58</v>
      </c>
      <c r="G49" s="90">
        <v>20</v>
      </c>
      <c r="I49" s="92">
        <v>2.0833333333333332E-2</v>
      </c>
      <c r="J49" s="92">
        <v>6.9444444444444441E-3</v>
      </c>
      <c r="K49" s="92">
        <v>6.9444444444444447E-4</v>
      </c>
    </row>
    <row r="50" spans="1:11" ht="19.5" customHeight="1" x14ac:dyDescent="0.25">
      <c r="A50" s="140">
        <f t="shared" si="3"/>
        <v>0.4861111111111111</v>
      </c>
      <c r="B50" s="140">
        <f t="shared" si="4"/>
        <v>0.49305555555555552</v>
      </c>
      <c r="C50" s="140">
        <f>B50+K39</f>
        <v>0.49374999999999997</v>
      </c>
      <c r="D50" s="140">
        <v>0.5</v>
      </c>
      <c r="E50" s="141" t="s">
        <v>91</v>
      </c>
      <c r="F50" s="141" t="s">
        <v>58</v>
      </c>
      <c r="G50" s="90">
        <v>21</v>
      </c>
      <c r="I50" s="92">
        <v>1.3888888888888888E-2</v>
      </c>
      <c r="J50" s="92">
        <v>6.9444444444444441E-3</v>
      </c>
      <c r="K50" s="92">
        <v>6.9444444444444447E-4</v>
      </c>
    </row>
    <row r="51" spans="1:11" ht="19.5" customHeight="1" x14ac:dyDescent="0.25">
      <c r="A51" s="138">
        <f t="shared" si="3"/>
        <v>0.4861111111111111</v>
      </c>
      <c r="B51" s="138">
        <f t="shared" si="4"/>
        <v>0.49305555555555552</v>
      </c>
      <c r="C51" s="138">
        <f>B51+K40</f>
        <v>0.49374999999999997</v>
      </c>
      <c r="D51" s="138">
        <v>0.5</v>
      </c>
      <c r="E51" s="150" t="s">
        <v>132</v>
      </c>
      <c r="F51" s="139" t="s">
        <v>60</v>
      </c>
      <c r="G51" s="90">
        <v>22</v>
      </c>
      <c r="I51" s="92">
        <v>1.3888888888888888E-2</v>
      </c>
      <c r="J51" s="92">
        <v>6.9444444444444441E-3</v>
      </c>
      <c r="K51" s="92">
        <v>6.9444444444444447E-4</v>
      </c>
    </row>
    <row r="52" spans="1:11" ht="19.5" customHeight="1" x14ac:dyDescent="0.25">
      <c r="A52" s="138">
        <f t="shared" si="3"/>
        <v>0.47916666666666669</v>
      </c>
      <c r="B52" s="138">
        <f t="shared" si="4"/>
        <v>0.4861111111111111</v>
      </c>
      <c r="C52" s="138">
        <f>B52+K52</f>
        <v>0.48680555555555555</v>
      </c>
      <c r="D52" s="138">
        <v>0.5</v>
      </c>
      <c r="E52" s="139" t="s">
        <v>89</v>
      </c>
      <c r="F52" s="139" t="s">
        <v>60</v>
      </c>
      <c r="G52" s="90">
        <v>23</v>
      </c>
      <c r="I52" s="92">
        <v>2.0833333333333332E-2</v>
      </c>
      <c r="J52" s="92">
        <v>6.9444444444444441E-3</v>
      </c>
      <c r="K52" s="92">
        <v>6.9444444444444447E-4</v>
      </c>
    </row>
    <row r="53" spans="1:11" ht="19.5" customHeight="1" x14ac:dyDescent="0.25">
      <c r="A53" s="138">
        <f t="shared" si="3"/>
        <v>0.48958333333333331</v>
      </c>
      <c r="B53" s="138">
        <f t="shared" si="4"/>
        <v>0.49652777777777773</v>
      </c>
      <c r="C53" s="138">
        <f>B53+K53</f>
        <v>0.49722222222222218</v>
      </c>
      <c r="D53" s="138">
        <v>0.51041666666666663</v>
      </c>
      <c r="E53" s="139" t="s">
        <v>93</v>
      </c>
      <c r="F53" s="139" t="s">
        <v>60</v>
      </c>
      <c r="G53" s="90">
        <v>24</v>
      </c>
      <c r="I53" s="92">
        <v>2.0833333333333332E-2</v>
      </c>
      <c r="J53" s="92">
        <v>6.9444444444444441E-3</v>
      </c>
      <c r="K53" s="92">
        <v>6.9444444444444447E-4</v>
      </c>
    </row>
    <row r="54" spans="1:11" ht="19.5" customHeight="1" x14ac:dyDescent="0.25">
      <c r="A54" s="138">
        <f t="shared" si="3"/>
        <v>0.49652777777777773</v>
      </c>
      <c r="B54" s="138">
        <f t="shared" si="4"/>
        <v>0.50347222222222221</v>
      </c>
      <c r="C54" s="138">
        <f>B54+K43</f>
        <v>0.50416666666666665</v>
      </c>
      <c r="D54" s="138">
        <v>0.51041666666666663</v>
      </c>
      <c r="E54" s="139" t="s">
        <v>94</v>
      </c>
      <c r="F54" s="139" t="s">
        <v>60</v>
      </c>
      <c r="G54" s="90">
        <v>26</v>
      </c>
      <c r="I54" s="92">
        <v>1.3888888888888888E-2</v>
      </c>
      <c r="J54" s="92">
        <v>6.9444444444444441E-3</v>
      </c>
      <c r="K54" s="92">
        <v>6.9444444444444447E-4</v>
      </c>
    </row>
    <row r="55" spans="1:11" ht="19.5" customHeight="1" x14ac:dyDescent="0.25">
      <c r="A55" s="140">
        <f t="shared" si="3"/>
        <v>0.51736111111111116</v>
      </c>
      <c r="B55" s="140">
        <f t="shared" si="4"/>
        <v>0.52430555555555558</v>
      </c>
      <c r="C55" s="140">
        <f>B55+K44</f>
        <v>0.52500000000000002</v>
      </c>
      <c r="D55" s="140">
        <v>0.53125</v>
      </c>
      <c r="E55" s="141" t="s">
        <v>95</v>
      </c>
      <c r="F55" s="141" t="s">
        <v>58</v>
      </c>
      <c r="G55" s="90">
        <v>27</v>
      </c>
      <c r="I55" s="92">
        <v>1.3888888888888888E-2</v>
      </c>
      <c r="J55" s="92">
        <v>6.9444444444444441E-3</v>
      </c>
      <c r="K55" s="92">
        <v>6.9444444444444447E-4</v>
      </c>
    </row>
    <row r="56" spans="1:11" ht="19.5" customHeight="1" x14ac:dyDescent="0.25">
      <c r="A56" s="140">
        <f t="shared" si="3"/>
        <v>0.53472222222222221</v>
      </c>
      <c r="B56" s="140">
        <f t="shared" si="4"/>
        <v>0.54166666666666663</v>
      </c>
      <c r="C56" s="140">
        <f>B56+K45</f>
        <v>0.54236111111111107</v>
      </c>
      <c r="D56" s="140">
        <v>0.54861111111111105</v>
      </c>
      <c r="E56" s="139" t="s">
        <v>119</v>
      </c>
      <c r="F56" s="141" t="s">
        <v>58</v>
      </c>
      <c r="I56" s="92">
        <v>1.3888888888888888E-2</v>
      </c>
      <c r="J56" s="92">
        <v>6.9444444444444441E-3</v>
      </c>
      <c r="K56" s="92">
        <v>6.9444444444444447E-4</v>
      </c>
    </row>
    <row r="57" spans="1:11" ht="19.5" customHeight="1" x14ac:dyDescent="0.25">
      <c r="A57" s="138">
        <f t="shared" si="3"/>
        <v>0.53819444444444453</v>
      </c>
      <c r="B57" s="138">
        <f t="shared" si="4"/>
        <v>0.54513888888888895</v>
      </c>
      <c r="C57" s="138">
        <f>B57+K46</f>
        <v>0.54583333333333339</v>
      </c>
      <c r="D57" s="138">
        <v>0.55208333333333337</v>
      </c>
      <c r="E57" s="139" t="s">
        <v>96</v>
      </c>
      <c r="F57" s="139" t="s">
        <v>60</v>
      </c>
      <c r="G57" s="90">
        <v>28</v>
      </c>
      <c r="I57" s="92">
        <v>1.3888888888888888E-2</v>
      </c>
      <c r="J57" s="92">
        <v>6.9444444444444441E-3</v>
      </c>
      <c r="K57" s="92">
        <v>6.9444444444444447E-4</v>
      </c>
    </row>
    <row r="58" spans="1:11" ht="19.5" customHeight="1" x14ac:dyDescent="0.25">
      <c r="A58" s="138">
        <f t="shared" si="3"/>
        <v>0.55555555555555558</v>
      </c>
      <c r="B58" s="138">
        <f t="shared" si="4"/>
        <v>0.5625</v>
      </c>
      <c r="C58" s="138">
        <f>B58+K47</f>
        <v>0.56319444444444444</v>
      </c>
      <c r="D58" s="138">
        <v>0.56944444444444442</v>
      </c>
      <c r="E58" s="139" t="s">
        <v>119</v>
      </c>
      <c r="F58" s="139" t="s">
        <v>60</v>
      </c>
      <c r="I58" s="92">
        <v>1.3888888888888888E-2</v>
      </c>
      <c r="J58" s="92">
        <v>6.9444444444444441E-3</v>
      </c>
      <c r="K58" s="92">
        <v>6.9444444444444447E-4</v>
      </c>
    </row>
    <row r="59" spans="1:11" ht="19.5" customHeight="1" x14ac:dyDescent="0.25">
      <c r="A59" s="140">
        <f t="shared" si="3"/>
        <v>0.58333333333333326</v>
      </c>
      <c r="B59" s="140">
        <f t="shared" si="4"/>
        <v>0.59027777777777768</v>
      </c>
      <c r="C59" s="140">
        <f>B59+K59</f>
        <v>0.59097222222222212</v>
      </c>
      <c r="D59" s="140">
        <v>0.60416666666666663</v>
      </c>
      <c r="E59" s="149" t="s">
        <v>126</v>
      </c>
      <c r="F59" s="141" t="s">
        <v>64</v>
      </c>
      <c r="G59" s="90">
        <v>1</v>
      </c>
      <c r="I59" s="92">
        <v>2.0833333333333332E-2</v>
      </c>
      <c r="J59" s="92">
        <v>6.9444444444444441E-3</v>
      </c>
      <c r="K59" s="92">
        <v>6.9444444444444447E-4</v>
      </c>
    </row>
    <row r="60" spans="1:11" ht="19.5" customHeight="1" x14ac:dyDescent="0.25">
      <c r="A60" s="138">
        <f t="shared" si="3"/>
        <v>0.60416666666666663</v>
      </c>
      <c r="B60" s="138">
        <f t="shared" si="4"/>
        <v>0.61111111111111105</v>
      </c>
      <c r="C60" s="138">
        <f>B60+K60</f>
        <v>0.61180555555555549</v>
      </c>
      <c r="D60" s="138">
        <v>0.625</v>
      </c>
      <c r="E60" s="150" t="s">
        <v>121</v>
      </c>
      <c r="F60" s="139" t="s">
        <v>62</v>
      </c>
      <c r="G60" s="90">
        <v>2</v>
      </c>
      <c r="I60" s="92">
        <v>2.0833333333333332E-2</v>
      </c>
      <c r="J60" s="92">
        <v>6.9444444444444441E-3</v>
      </c>
      <c r="K60" s="92">
        <v>6.9444444444444447E-4</v>
      </c>
    </row>
    <row r="61" spans="1:11" ht="19.5" customHeight="1" x14ac:dyDescent="0.25">
      <c r="A61" s="138">
        <f t="shared" si="3"/>
        <v>0.62500000000000011</v>
      </c>
      <c r="B61" s="138">
        <f t="shared" si="4"/>
        <v>0.63194444444444453</v>
      </c>
      <c r="C61" s="138">
        <f>B61+K48</f>
        <v>0.63263888888888897</v>
      </c>
      <c r="D61" s="138">
        <v>0.63888888888888895</v>
      </c>
      <c r="E61" s="139" t="s">
        <v>75</v>
      </c>
      <c r="F61" s="139" t="s">
        <v>62</v>
      </c>
      <c r="G61" s="90">
        <v>3</v>
      </c>
      <c r="I61" s="92">
        <v>1.3888888888888888E-2</v>
      </c>
      <c r="J61" s="92">
        <v>6.9444444444444441E-3</v>
      </c>
      <c r="K61" s="92">
        <v>6.9444444444444447E-4</v>
      </c>
    </row>
    <row r="62" spans="1:11" ht="19.5" customHeight="1" x14ac:dyDescent="0.25">
      <c r="A62" s="138">
        <f t="shared" si="3"/>
        <v>0.65277777777777779</v>
      </c>
      <c r="B62" s="138">
        <f t="shared" si="4"/>
        <v>0.65972222222222221</v>
      </c>
      <c r="C62" s="138">
        <f>B62+K49</f>
        <v>0.66041666666666665</v>
      </c>
      <c r="D62" s="138">
        <v>0.66666666666666663</v>
      </c>
      <c r="E62" s="139" t="s">
        <v>76</v>
      </c>
      <c r="F62" s="139" t="s">
        <v>62</v>
      </c>
      <c r="G62" s="90">
        <v>4</v>
      </c>
      <c r="I62" s="92">
        <v>1.3888888888888888E-2</v>
      </c>
      <c r="J62" s="92">
        <v>6.9444444444444441E-3</v>
      </c>
      <c r="K62" s="92">
        <v>6.9444444444444447E-4</v>
      </c>
    </row>
    <row r="63" spans="1:11" ht="19.5" customHeight="1" x14ac:dyDescent="0.25">
      <c r="A63" s="140">
        <f t="shared" si="3"/>
        <v>0.65277777777777779</v>
      </c>
      <c r="B63" s="140">
        <f t="shared" si="4"/>
        <v>0.65972222222222221</v>
      </c>
      <c r="C63" s="140">
        <f>B63+K63</f>
        <v>0.66041666666666665</v>
      </c>
      <c r="D63" s="140">
        <v>0.67361111111111116</v>
      </c>
      <c r="E63" s="141" t="s">
        <v>82</v>
      </c>
      <c r="F63" s="141" t="s">
        <v>64</v>
      </c>
      <c r="G63" s="90">
        <v>5</v>
      </c>
      <c r="I63" s="92">
        <v>2.0833333333333332E-2</v>
      </c>
      <c r="J63" s="92">
        <v>6.9444444444444441E-3</v>
      </c>
      <c r="K63" s="92">
        <v>6.9444444444444447E-4</v>
      </c>
    </row>
    <row r="64" spans="1:11" ht="19.5" customHeight="1" x14ac:dyDescent="0.25">
      <c r="A64" s="138">
        <f t="shared" si="3"/>
        <v>0.6597222222222221</v>
      </c>
      <c r="B64" s="138">
        <f t="shared" si="4"/>
        <v>0.66666666666666652</v>
      </c>
      <c r="C64" s="138">
        <f>B64+K64</f>
        <v>0.66736111111111096</v>
      </c>
      <c r="D64" s="138">
        <v>0.68055555555555547</v>
      </c>
      <c r="E64" s="139" t="s">
        <v>83</v>
      </c>
      <c r="F64" s="139" t="s">
        <v>62</v>
      </c>
      <c r="G64" s="90">
        <v>6</v>
      </c>
      <c r="I64" s="92">
        <v>2.0833333333333332E-2</v>
      </c>
      <c r="J64" s="92">
        <v>6.9444444444444441E-3</v>
      </c>
      <c r="K64" s="92">
        <v>6.9444444444444447E-4</v>
      </c>
    </row>
    <row r="65" spans="1:11" ht="19.5" customHeight="1" x14ac:dyDescent="0.25">
      <c r="A65" s="138">
        <f t="shared" si="3"/>
        <v>0.67361111111111116</v>
      </c>
      <c r="B65" s="138">
        <f t="shared" si="4"/>
        <v>0.68055555555555558</v>
      </c>
      <c r="C65" s="138">
        <f>B65+K52</f>
        <v>0.68125000000000002</v>
      </c>
      <c r="D65" s="138">
        <v>0.6875</v>
      </c>
      <c r="E65" s="150" t="s">
        <v>130</v>
      </c>
      <c r="F65" s="139" t="s">
        <v>62</v>
      </c>
      <c r="G65" s="90">
        <v>7</v>
      </c>
      <c r="I65" s="92">
        <v>1.3888888888888888E-2</v>
      </c>
      <c r="J65" s="92">
        <v>6.9444444444444441E-3</v>
      </c>
      <c r="K65" s="92">
        <v>6.9444444444444447E-4</v>
      </c>
    </row>
    <row r="66" spans="1:11" ht="19.5" customHeight="1" x14ac:dyDescent="0.25">
      <c r="A66" s="140">
        <f t="shared" si="3"/>
        <v>0.68055555555555569</v>
      </c>
      <c r="B66" s="140">
        <f t="shared" si="4"/>
        <v>0.68750000000000011</v>
      </c>
      <c r="C66" s="140">
        <f>B66+K55</f>
        <v>0.68819444444444455</v>
      </c>
      <c r="D66" s="140">
        <v>0.69444444444444453</v>
      </c>
      <c r="E66" s="141" t="s">
        <v>87</v>
      </c>
      <c r="F66" s="141" t="s">
        <v>64</v>
      </c>
      <c r="G66" s="90">
        <v>11</v>
      </c>
      <c r="I66" s="92">
        <v>1.3888888888888888E-2</v>
      </c>
      <c r="J66" s="92">
        <v>6.9444444444444441E-3</v>
      </c>
      <c r="K66" s="92">
        <v>6.9444444444444447E-4</v>
      </c>
    </row>
    <row r="67" spans="1:11" ht="19.5" customHeight="1" x14ac:dyDescent="0.25">
      <c r="A67" s="140">
        <f t="shared" si="3"/>
        <v>0.6875</v>
      </c>
      <c r="B67" s="140">
        <f t="shared" si="4"/>
        <v>0.69444444444444442</v>
      </c>
      <c r="C67" s="140">
        <f>B67+K67</f>
        <v>0.69513888888888886</v>
      </c>
      <c r="D67" s="140">
        <v>0.70833333333333337</v>
      </c>
      <c r="E67" s="141" t="s">
        <v>88</v>
      </c>
      <c r="F67" s="141" t="s">
        <v>64</v>
      </c>
      <c r="G67" s="90">
        <v>14</v>
      </c>
      <c r="I67" s="92">
        <v>2.0833333333333332E-2</v>
      </c>
      <c r="J67" s="92">
        <v>6.9444444444444441E-3</v>
      </c>
      <c r="K67" s="92">
        <v>6.9444444444444447E-4</v>
      </c>
    </row>
    <row r="68" spans="1:11" ht="19.5" customHeight="1" x14ac:dyDescent="0.25">
      <c r="A68" s="138">
        <f t="shared" si="3"/>
        <v>0.70138888888888884</v>
      </c>
      <c r="B68" s="138">
        <f t="shared" si="4"/>
        <v>0.70833333333333326</v>
      </c>
      <c r="C68" s="138">
        <f>B68+K68</f>
        <v>0.7090277777777777</v>
      </c>
      <c r="D68" s="138">
        <v>0.72222222222222221</v>
      </c>
      <c r="E68" s="139" t="s">
        <v>89</v>
      </c>
      <c r="F68" s="139" t="s">
        <v>62</v>
      </c>
      <c r="G68" s="90">
        <v>15</v>
      </c>
      <c r="I68" s="92">
        <v>2.0833333333333332E-2</v>
      </c>
      <c r="J68" s="92">
        <v>6.9444444444444441E-3</v>
      </c>
      <c r="K68" s="92">
        <v>6.9444444444444447E-4</v>
      </c>
    </row>
    <row r="69" spans="1:11" ht="19.5" customHeight="1" x14ac:dyDescent="0.25">
      <c r="A69" s="140">
        <f t="shared" si="3"/>
        <v>0.72222222222222232</v>
      </c>
      <c r="B69" s="140">
        <f t="shared" si="4"/>
        <v>0.72916666666666674</v>
      </c>
      <c r="C69" s="140">
        <f>B69+K58</f>
        <v>0.72986111111111118</v>
      </c>
      <c r="D69" s="140">
        <v>0.73611111111111116</v>
      </c>
      <c r="E69" s="141" t="s">
        <v>91</v>
      </c>
      <c r="F69" s="141" t="s">
        <v>64</v>
      </c>
      <c r="G69" s="90">
        <v>25</v>
      </c>
      <c r="I69" s="92">
        <v>1.3888888888888888E-2</v>
      </c>
      <c r="J69" s="92">
        <v>6.9444444444444441E-3</v>
      </c>
      <c r="K69" s="92">
        <v>6.9444444444444447E-4</v>
      </c>
    </row>
    <row r="70" spans="1:11" ht="19.5" customHeight="1" x14ac:dyDescent="0.25">
      <c r="A70" s="103"/>
      <c r="B70" s="103"/>
      <c r="C70" s="103"/>
      <c r="D70" s="108" t="s">
        <v>53</v>
      </c>
      <c r="E70" s="103"/>
      <c r="F70" s="103"/>
    </row>
    <row r="71" spans="1:11" ht="19.5" customHeight="1" x14ac:dyDescent="0.25">
      <c r="A71" s="103"/>
      <c r="B71" s="103"/>
      <c r="C71" s="103"/>
      <c r="D71" s="109" t="s">
        <v>97</v>
      </c>
      <c r="E71" s="103"/>
      <c r="F71" s="103"/>
    </row>
  </sheetData>
  <autoFilter ref="A9:F71"/>
  <mergeCells count="4">
    <mergeCell ref="A1:F1"/>
    <mergeCell ref="A2:F2"/>
    <mergeCell ref="A3:D3"/>
    <mergeCell ref="A4:C4"/>
  </mergeCells>
  <pageMargins left="0.7" right="0.7" top="0.75" bottom="0.75" header="0.3" footer="0.3"/>
  <pageSetup paperSize="9" scale="54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4</vt:i4>
      </vt:variant>
    </vt:vector>
  </HeadingPairs>
  <TitlesOfParts>
    <vt:vector size="12" baseType="lpstr">
      <vt:lpstr>İLETİŞİM BİLGİLERİ</vt:lpstr>
      <vt:lpstr>GENÇ KADIN B FERDİ</vt:lpstr>
      <vt:lpstr>GENÇ ERKEK B FERDİ</vt:lpstr>
      <vt:lpstr>GENÇ KADIN A (TAKIM)</vt:lpstr>
      <vt:lpstr>GENÇ ERKEK A (TAKIM)</vt:lpstr>
      <vt:lpstr>SAATLİ PROGRAM TASLAK</vt:lpstr>
      <vt:lpstr>SAATLİ PROGRAM</vt:lpstr>
      <vt:lpstr>SAATLİ PROGRAM TASLAK(2)</vt:lpstr>
      <vt:lpstr>'GENÇ KADIN B FERDİ'!Yazdırma_Alanı</vt:lpstr>
      <vt:lpstr>'SAATLİ PROGRAM'!Yazdırma_Alanı</vt:lpstr>
      <vt:lpstr>'SAATLİ PROGRAM TASLAK'!Yazdırma_Alanı</vt:lpstr>
      <vt:lpstr>'SAATLİ PROGRAM TASLAK(2)'!Yazdırma_Alanı</vt:lpstr>
    </vt:vector>
  </TitlesOfParts>
  <Company>By NeC ® 2010 | Katilimsiz.Com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cengizzcicek</dc:creator>
  <cp:lastModifiedBy>HP pc</cp:lastModifiedBy>
  <cp:lastPrinted>2019-02-03T19:14:38Z</cp:lastPrinted>
  <dcterms:created xsi:type="dcterms:W3CDTF">2018-02-28T14:34:08Z</dcterms:created>
  <dcterms:modified xsi:type="dcterms:W3CDTF">2023-03-01T20:15:23Z</dcterms:modified>
</cp:coreProperties>
</file>